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xayna.sanders\Documents\Grocery RFP - Ms Z\"/>
    </mc:Choice>
  </mc:AlternateContent>
  <xr:revisionPtr revIDLastSave="0" documentId="8_{7F925DF2-8F3B-41A7-AB8D-298FCA1B6A95}" xr6:coauthVersionLast="41" xr6:coauthVersionMax="41" xr10:uidLastSave="{00000000-0000-0000-0000-000000000000}"/>
  <bookViews>
    <workbookView xWindow="-110" yWindow="-110" windowWidth="19420" windowHeight="10420" activeTab="2" xr2:uid="{00000000-000D-0000-FFFF-FFFF00000000}"/>
  </bookViews>
  <sheets>
    <sheet name="Grocery J_8 Gov Base Year" sheetId="12" r:id="rId1"/>
    <sheet name="Grocery J_8 Gov Option Year 1" sheetId="13" r:id="rId2"/>
    <sheet name="Grocery J_8 Gov Option Year 2" sheetId="9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4" i="13" l="1"/>
  <c r="I214" i="13"/>
  <c r="H214" i="13"/>
  <c r="G214" i="13"/>
  <c r="F214" i="13"/>
  <c r="L214" i="13" s="1"/>
  <c r="N214" i="13" s="1"/>
  <c r="J213" i="13"/>
  <c r="I213" i="13"/>
  <c r="H213" i="13"/>
  <c r="G213" i="13"/>
  <c r="F213" i="13"/>
  <c r="L213" i="13" s="1"/>
  <c r="N213" i="13" s="1"/>
  <c r="J212" i="13"/>
  <c r="I212" i="13"/>
  <c r="H212" i="13"/>
  <c r="G212" i="13"/>
  <c r="F212" i="13"/>
  <c r="L212" i="13" s="1"/>
  <c r="N212" i="13" s="1"/>
  <c r="J211" i="13"/>
  <c r="I211" i="13"/>
  <c r="H211" i="13"/>
  <c r="G211" i="13"/>
  <c r="F211" i="13"/>
  <c r="L211" i="13" s="1"/>
  <c r="N211" i="13" s="1"/>
  <c r="L210" i="13"/>
  <c r="N210" i="13" s="1"/>
  <c r="J210" i="13"/>
  <c r="I210" i="13"/>
  <c r="H210" i="13"/>
  <c r="G210" i="13"/>
  <c r="F210" i="13"/>
  <c r="J209" i="13"/>
  <c r="L209" i="13" s="1"/>
  <c r="N209" i="13" s="1"/>
  <c r="I209" i="13"/>
  <c r="H209" i="13"/>
  <c r="G209" i="13"/>
  <c r="F209" i="13"/>
  <c r="J208" i="13"/>
  <c r="I208" i="13"/>
  <c r="L208" i="13" s="1"/>
  <c r="N208" i="13" s="1"/>
  <c r="H208" i="13"/>
  <c r="G208" i="13"/>
  <c r="F208" i="13"/>
  <c r="J207" i="13"/>
  <c r="I207" i="13"/>
  <c r="H207" i="13"/>
  <c r="G207" i="13"/>
  <c r="L207" i="13" s="1"/>
  <c r="N207" i="13" s="1"/>
  <c r="F207" i="13"/>
  <c r="J206" i="13"/>
  <c r="I206" i="13"/>
  <c r="H206" i="13"/>
  <c r="G206" i="13"/>
  <c r="F206" i="13"/>
  <c r="L206" i="13" s="1"/>
  <c r="N206" i="13" s="1"/>
  <c r="J205" i="13"/>
  <c r="I205" i="13"/>
  <c r="H205" i="13"/>
  <c r="G205" i="13"/>
  <c r="F205" i="13"/>
  <c r="L205" i="13" s="1"/>
  <c r="N205" i="13" s="1"/>
  <c r="J204" i="13"/>
  <c r="I204" i="13"/>
  <c r="H204" i="13"/>
  <c r="G204" i="13"/>
  <c r="F204" i="13"/>
  <c r="L204" i="13" s="1"/>
  <c r="N204" i="13" s="1"/>
  <c r="J203" i="13"/>
  <c r="I203" i="13"/>
  <c r="H203" i="13"/>
  <c r="G203" i="13"/>
  <c r="F203" i="13"/>
  <c r="L203" i="13" s="1"/>
  <c r="N203" i="13" s="1"/>
  <c r="L202" i="13"/>
  <c r="N202" i="13" s="1"/>
  <c r="J202" i="13"/>
  <c r="I202" i="13"/>
  <c r="H202" i="13"/>
  <c r="G202" i="13"/>
  <c r="F202" i="13"/>
  <c r="J201" i="13"/>
  <c r="L201" i="13" s="1"/>
  <c r="N201" i="13" s="1"/>
  <c r="I201" i="13"/>
  <c r="H201" i="13"/>
  <c r="G201" i="13"/>
  <c r="F201" i="13"/>
  <c r="J200" i="13"/>
  <c r="I200" i="13"/>
  <c r="L200" i="13" s="1"/>
  <c r="N200" i="13" s="1"/>
  <c r="H200" i="13"/>
  <c r="G200" i="13"/>
  <c r="F200" i="13"/>
  <c r="J199" i="13"/>
  <c r="I199" i="13"/>
  <c r="H199" i="13"/>
  <c r="G199" i="13"/>
  <c r="F199" i="13"/>
  <c r="L199" i="13" s="1"/>
  <c r="N199" i="13" s="1"/>
  <c r="J198" i="13"/>
  <c r="I198" i="13"/>
  <c r="H198" i="13"/>
  <c r="G198" i="13"/>
  <c r="F198" i="13"/>
  <c r="L198" i="13" s="1"/>
  <c r="N198" i="13" s="1"/>
  <c r="J197" i="13"/>
  <c r="I197" i="13"/>
  <c r="H197" i="13"/>
  <c r="G197" i="13"/>
  <c r="F197" i="13"/>
  <c r="L197" i="13" s="1"/>
  <c r="N197" i="13" s="1"/>
  <c r="J196" i="13"/>
  <c r="I196" i="13"/>
  <c r="H196" i="13"/>
  <c r="G196" i="13"/>
  <c r="F196" i="13"/>
  <c r="L196" i="13" s="1"/>
  <c r="N196" i="13" s="1"/>
  <c r="J195" i="13"/>
  <c r="I195" i="13"/>
  <c r="H195" i="13"/>
  <c r="G195" i="13"/>
  <c r="F195" i="13"/>
  <c r="L195" i="13" s="1"/>
  <c r="N195" i="13" s="1"/>
  <c r="L194" i="13"/>
  <c r="N194" i="13" s="1"/>
  <c r="J194" i="13"/>
  <c r="I194" i="13"/>
  <c r="H194" i="13"/>
  <c r="G194" i="13"/>
  <c r="F194" i="13"/>
  <c r="J193" i="13"/>
  <c r="L193" i="13" s="1"/>
  <c r="N193" i="13" s="1"/>
  <c r="I193" i="13"/>
  <c r="H193" i="13"/>
  <c r="G193" i="13"/>
  <c r="F193" i="13"/>
  <c r="J192" i="13"/>
  <c r="I192" i="13"/>
  <c r="L192" i="13" s="1"/>
  <c r="N192" i="13" s="1"/>
  <c r="H192" i="13"/>
  <c r="G192" i="13"/>
  <c r="F192" i="13"/>
  <c r="J191" i="13"/>
  <c r="I191" i="13"/>
  <c r="H191" i="13"/>
  <c r="G191" i="13"/>
  <c r="F191" i="13"/>
  <c r="L191" i="13" s="1"/>
  <c r="N191" i="13" s="1"/>
  <c r="J190" i="13"/>
  <c r="I190" i="13"/>
  <c r="H190" i="13"/>
  <c r="G190" i="13"/>
  <c r="F190" i="13"/>
  <c r="L190" i="13" s="1"/>
  <c r="N190" i="13" s="1"/>
  <c r="J189" i="13"/>
  <c r="I189" i="13"/>
  <c r="H189" i="13"/>
  <c r="G189" i="13"/>
  <c r="F189" i="13"/>
  <c r="L189" i="13" s="1"/>
  <c r="N189" i="13" s="1"/>
  <c r="J188" i="13"/>
  <c r="I188" i="13"/>
  <c r="H188" i="13"/>
  <c r="G188" i="13"/>
  <c r="F188" i="13"/>
  <c r="L188" i="13" s="1"/>
  <c r="N188" i="13" s="1"/>
  <c r="J185" i="13"/>
  <c r="I185" i="13"/>
  <c r="H185" i="13"/>
  <c r="G185" i="13"/>
  <c r="F185" i="13"/>
  <c r="L185" i="13" s="1"/>
  <c r="N185" i="13" s="1"/>
  <c r="J184" i="13"/>
  <c r="I184" i="13"/>
  <c r="H184" i="13"/>
  <c r="G184" i="13"/>
  <c r="F184" i="13"/>
  <c r="L184" i="13" s="1"/>
  <c r="N184" i="13" s="1"/>
  <c r="L183" i="13"/>
  <c r="N183" i="13" s="1"/>
  <c r="J183" i="13"/>
  <c r="I183" i="13"/>
  <c r="H183" i="13"/>
  <c r="G183" i="13"/>
  <c r="F183" i="13"/>
  <c r="J182" i="13"/>
  <c r="L182" i="13" s="1"/>
  <c r="N182" i="13" s="1"/>
  <c r="I182" i="13"/>
  <c r="H182" i="13"/>
  <c r="G182" i="13"/>
  <c r="F182" i="13"/>
  <c r="J181" i="13"/>
  <c r="I181" i="13"/>
  <c r="H181" i="13"/>
  <c r="G181" i="13"/>
  <c r="F181" i="13"/>
  <c r="L181" i="13" s="1"/>
  <c r="N181" i="13" s="1"/>
  <c r="J180" i="13"/>
  <c r="I180" i="13"/>
  <c r="H180" i="13"/>
  <c r="G180" i="13"/>
  <c r="F180" i="13"/>
  <c r="L180" i="13" s="1"/>
  <c r="N180" i="13" s="1"/>
  <c r="J179" i="13"/>
  <c r="I179" i="13"/>
  <c r="H179" i="13"/>
  <c r="G179" i="13"/>
  <c r="L179" i="13" s="1"/>
  <c r="N179" i="13" s="1"/>
  <c r="F179" i="13"/>
  <c r="J178" i="13"/>
  <c r="I178" i="13"/>
  <c r="H178" i="13"/>
  <c r="G178" i="13"/>
  <c r="F178" i="13"/>
  <c r="L178" i="13" s="1"/>
  <c r="N178" i="13" s="1"/>
  <c r="J177" i="13"/>
  <c r="I177" i="13"/>
  <c r="H177" i="13"/>
  <c r="G177" i="13"/>
  <c r="F177" i="13"/>
  <c r="L177" i="13" s="1"/>
  <c r="N177" i="13" s="1"/>
  <c r="J176" i="13"/>
  <c r="I176" i="13"/>
  <c r="H176" i="13"/>
  <c r="G176" i="13"/>
  <c r="F176" i="13"/>
  <c r="L176" i="13" s="1"/>
  <c r="N176" i="13" s="1"/>
  <c r="J173" i="13"/>
  <c r="I173" i="13"/>
  <c r="H173" i="13"/>
  <c r="G173" i="13"/>
  <c r="F173" i="13"/>
  <c r="L173" i="13" s="1"/>
  <c r="N173" i="13" s="1"/>
  <c r="L172" i="13"/>
  <c r="N172" i="13" s="1"/>
  <c r="J172" i="13"/>
  <c r="I172" i="13"/>
  <c r="H172" i="13"/>
  <c r="G172" i="13"/>
  <c r="F172" i="13"/>
  <c r="J171" i="13"/>
  <c r="L171" i="13" s="1"/>
  <c r="N171" i="13" s="1"/>
  <c r="I171" i="13"/>
  <c r="H171" i="13"/>
  <c r="G171" i="13"/>
  <c r="F171" i="13"/>
  <c r="J170" i="13"/>
  <c r="I170" i="13"/>
  <c r="H170" i="13"/>
  <c r="G170" i="13"/>
  <c r="F170" i="13"/>
  <c r="L170" i="13" s="1"/>
  <c r="N170" i="13" s="1"/>
  <c r="J169" i="13"/>
  <c r="I169" i="13"/>
  <c r="H169" i="13"/>
  <c r="G169" i="13"/>
  <c r="F169" i="13"/>
  <c r="L169" i="13" s="1"/>
  <c r="N169" i="13" s="1"/>
  <c r="J168" i="13"/>
  <c r="I168" i="13"/>
  <c r="H168" i="13"/>
  <c r="G168" i="13"/>
  <c r="L168" i="13" s="1"/>
  <c r="N168" i="13" s="1"/>
  <c r="F168" i="13"/>
  <c r="J167" i="13"/>
  <c r="I167" i="13"/>
  <c r="H167" i="13"/>
  <c r="G167" i="13"/>
  <c r="F167" i="13"/>
  <c r="L167" i="13" s="1"/>
  <c r="N167" i="13" s="1"/>
  <c r="J166" i="13"/>
  <c r="I166" i="13"/>
  <c r="H166" i="13"/>
  <c r="G166" i="13"/>
  <c r="F166" i="13"/>
  <c r="L166" i="13" s="1"/>
  <c r="N166" i="13" s="1"/>
  <c r="J165" i="13"/>
  <c r="I165" i="13"/>
  <c r="H165" i="13"/>
  <c r="G165" i="13"/>
  <c r="F165" i="13"/>
  <c r="L165" i="13" s="1"/>
  <c r="N165" i="13" s="1"/>
  <c r="J162" i="13"/>
  <c r="I162" i="13"/>
  <c r="H162" i="13"/>
  <c r="G162" i="13"/>
  <c r="F162" i="13"/>
  <c r="L162" i="13" s="1"/>
  <c r="N162" i="13" s="1"/>
  <c r="L161" i="13"/>
  <c r="N161" i="13" s="1"/>
  <c r="J161" i="13"/>
  <c r="I161" i="13"/>
  <c r="H161" i="13"/>
  <c r="G161" i="13"/>
  <c r="F161" i="13"/>
  <c r="J160" i="13"/>
  <c r="L160" i="13" s="1"/>
  <c r="N160" i="13" s="1"/>
  <c r="I160" i="13"/>
  <c r="H160" i="13"/>
  <c r="G160" i="13"/>
  <c r="F160" i="13"/>
  <c r="J159" i="13"/>
  <c r="I159" i="13"/>
  <c r="H159" i="13"/>
  <c r="G159" i="13"/>
  <c r="F159" i="13"/>
  <c r="L159" i="13" s="1"/>
  <c r="N159" i="13" s="1"/>
  <c r="J158" i="13"/>
  <c r="I158" i="13"/>
  <c r="H158" i="13"/>
  <c r="G158" i="13"/>
  <c r="F158" i="13"/>
  <c r="L158" i="13" s="1"/>
  <c r="N158" i="13" s="1"/>
  <c r="J157" i="13"/>
  <c r="I157" i="13"/>
  <c r="H157" i="13"/>
  <c r="G157" i="13"/>
  <c r="L157" i="13" s="1"/>
  <c r="N157" i="13" s="1"/>
  <c r="F157" i="13"/>
  <c r="J156" i="13"/>
  <c r="I156" i="13"/>
  <c r="H156" i="13"/>
  <c r="G156" i="13"/>
  <c r="F156" i="13"/>
  <c r="L156" i="13" s="1"/>
  <c r="N156" i="13" s="1"/>
  <c r="J155" i="13"/>
  <c r="I155" i="13"/>
  <c r="H155" i="13"/>
  <c r="G155" i="13"/>
  <c r="F155" i="13"/>
  <c r="L155" i="13" s="1"/>
  <c r="N155" i="13" s="1"/>
  <c r="J154" i="13"/>
  <c r="I154" i="13"/>
  <c r="H154" i="13"/>
  <c r="G154" i="13"/>
  <c r="F154" i="13"/>
  <c r="L154" i="13" s="1"/>
  <c r="N154" i="13" s="1"/>
  <c r="L153" i="13"/>
  <c r="N153" i="13" s="1"/>
  <c r="J153" i="13"/>
  <c r="I153" i="13"/>
  <c r="H153" i="13"/>
  <c r="G153" i="13"/>
  <c r="F153" i="13"/>
  <c r="J152" i="13"/>
  <c r="L152" i="13" s="1"/>
  <c r="N152" i="13" s="1"/>
  <c r="I152" i="13"/>
  <c r="H152" i="13"/>
  <c r="G152" i="13"/>
  <c r="F152" i="13"/>
  <c r="J151" i="13"/>
  <c r="I151" i="13"/>
  <c r="H151" i="13"/>
  <c r="G151" i="13"/>
  <c r="F151" i="13"/>
  <c r="L151" i="13" s="1"/>
  <c r="N151" i="13" s="1"/>
  <c r="J150" i="13"/>
  <c r="I150" i="13"/>
  <c r="H150" i="13"/>
  <c r="G150" i="13"/>
  <c r="F150" i="13"/>
  <c r="L150" i="13" s="1"/>
  <c r="N150" i="13" s="1"/>
  <c r="J147" i="13"/>
  <c r="I147" i="13"/>
  <c r="H147" i="13"/>
  <c r="G147" i="13"/>
  <c r="F147" i="13"/>
  <c r="L147" i="13" s="1"/>
  <c r="N147" i="13" s="1"/>
  <c r="J146" i="13"/>
  <c r="I146" i="13"/>
  <c r="H146" i="13"/>
  <c r="G146" i="13"/>
  <c r="L146" i="13" s="1"/>
  <c r="N146" i="13" s="1"/>
  <c r="F146" i="13"/>
  <c r="J145" i="13"/>
  <c r="I145" i="13"/>
  <c r="H145" i="13"/>
  <c r="G145" i="13"/>
  <c r="F145" i="13"/>
  <c r="L145" i="13" s="1"/>
  <c r="N145" i="13" s="1"/>
  <c r="J144" i="13"/>
  <c r="I144" i="13"/>
  <c r="H144" i="13"/>
  <c r="G144" i="13"/>
  <c r="F144" i="13"/>
  <c r="L144" i="13" s="1"/>
  <c r="N144" i="13" s="1"/>
  <c r="J143" i="13"/>
  <c r="I143" i="13"/>
  <c r="H143" i="13"/>
  <c r="G143" i="13"/>
  <c r="F143" i="13"/>
  <c r="L143" i="13" s="1"/>
  <c r="N143" i="13" s="1"/>
  <c r="L142" i="13"/>
  <c r="N142" i="13" s="1"/>
  <c r="J142" i="13"/>
  <c r="I142" i="13"/>
  <c r="H142" i="13"/>
  <c r="G142" i="13"/>
  <c r="F142" i="13"/>
  <c r="J141" i="13"/>
  <c r="L141" i="13" s="1"/>
  <c r="N141" i="13" s="1"/>
  <c r="I141" i="13"/>
  <c r="H141" i="13"/>
  <c r="G141" i="13"/>
  <c r="F141" i="13"/>
  <c r="J140" i="13"/>
  <c r="I140" i="13"/>
  <c r="H140" i="13"/>
  <c r="G140" i="13"/>
  <c r="F140" i="13"/>
  <c r="L140" i="13" s="1"/>
  <c r="N140" i="13" s="1"/>
  <c r="J139" i="13"/>
  <c r="I139" i="13"/>
  <c r="H139" i="13"/>
  <c r="G139" i="13"/>
  <c r="F139" i="13"/>
  <c r="L139" i="13" s="1"/>
  <c r="N139" i="13" s="1"/>
  <c r="J138" i="13"/>
  <c r="I138" i="13"/>
  <c r="H138" i="13"/>
  <c r="G138" i="13"/>
  <c r="F138" i="13"/>
  <c r="L138" i="13" s="1"/>
  <c r="N138" i="13" s="1"/>
  <c r="J137" i="13"/>
  <c r="I137" i="13"/>
  <c r="H137" i="13"/>
  <c r="G137" i="13"/>
  <c r="F137" i="13"/>
  <c r="L137" i="13" s="1"/>
  <c r="N137" i="13" s="1"/>
  <c r="J134" i="13"/>
  <c r="I134" i="13"/>
  <c r="H134" i="13"/>
  <c r="G134" i="13"/>
  <c r="F134" i="13"/>
  <c r="L134" i="13" s="1"/>
  <c r="N134" i="13" s="1"/>
  <c r="J133" i="13"/>
  <c r="I133" i="13"/>
  <c r="H133" i="13"/>
  <c r="G133" i="13"/>
  <c r="F133" i="13"/>
  <c r="L133" i="13" s="1"/>
  <c r="N133" i="13" s="1"/>
  <c r="J132" i="13"/>
  <c r="I132" i="13"/>
  <c r="L132" i="13" s="1"/>
  <c r="N132" i="13" s="1"/>
  <c r="H132" i="13"/>
  <c r="G132" i="13"/>
  <c r="F132" i="13"/>
  <c r="L131" i="13"/>
  <c r="N131" i="13" s="1"/>
  <c r="J131" i="13"/>
  <c r="I131" i="13"/>
  <c r="H131" i="13"/>
  <c r="G131" i="13"/>
  <c r="F131" i="13"/>
  <c r="J130" i="13"/>
  <c r="L130" i="13" s="1"/>
  <c r="N130" i="13" s="1"/>
  <c r="I130" i="13"/>
  <c r="H130" i="13"/>
  <c r="G130" i="13"/>
  <c r="F130" i="13"/>
  <c r="J129" i="13"/>
  <c r="I129" i="13"/>
  <c r="H129" i="13"/>
  <c r="G129" i="13"/>
  <c r="F129" i="13"/>
  <c r="L129" i="13" s="1"/>
  <c r="N129" i="13" s="1"/>
  <c r="J128" i="13"/>
  <c r="I128" i="13"/>
  <c r="H128" i="13"/>
  <c r="G128" i="13"/>
  <c r="F128" i="13"/>
  <c r="L128" i="13" s="1"/>
  <c r="N128" i="13" s="1"/>
  <c r="J127" i="13"/>
  <c r="I127" i="13"/>
  <c r="H127" i="13"/>
  <c r="G127" i="13"/>
  <c r="F127" i="13"/>
  <c r="L127" i="13" s="1"/>
  <c r="N127" i="13" s="1"/>
  <c r="J126" i="13"/>
  <c r="I126" i="13"/>
  <c r="H126" i="13"/>
  <c r="G126" i="13"/>
  <c r="F126" i="13"/>
  <c r="L126" i="13" s="1"/>
  <c r="N126" i="13" s="1"/>
  <c r="J125" i="13"/>
  <c r="I125" i="13"/>
  <c r="H125" i="13"/>
  <c r="G125" i="13"/>
  <c r="F125" i="13"/>
  <c r="L125" i="13" s="1"/>
  <c r="N125" i="13" s="1"/>
  <c r="J124" i="13"/>
  <c r="I124" i="13"/>
  <c r="H124" i="13"/>
  <c r="G124" i="13"/>
  <c r="F124" i="13"/>
  <c r="L124" i="13" s="1"/>
  <c r="N124" i="13" s="1"/>
  <c r="L123" i="13"/>
  <c r="N123" i="13" s="1"/>
  <c r="J123" i="13"/>
  <c r="I123" i="13"/>
  <c r="H123" i="13"/>
  <c r="G123" i="13"/>
  <c r="F123" i="13"/>
  <c r="J122" i="13"/>
  <c r="L122" i="13" s="1"/>
  <c r="N122" i="13" s="1"/>
  <c r="I122" i="13"/>
  <c r="H122" i="13"/>
  <c r="G122" i="13"/>
  <c r="F122" i="13"/>
  <c r="J121" i="13"/>
  <c r="I121" i="13"/>
  <c r="H121" i="13"/>
  <c r="G121" i="13"/>
  <c r="F121" i="13"/>
  <c r="L121" i="13" s="1"/>
  <c r="N121" i="13" s="1"/>
  <c r="J120" i="13"/>
  <c r="I120" i="13"/>
  <c r="H120" i="13"/>
  <c r="G120" i="13"/>
  <c r="F120" i="13"/>
  <c r="L120" i="13" s="1"/>
  <c r="N120" i="13" s="1"/>
  <c r="J119" i="13"/>
  <c r="I119" i="13"/>
  <c r="H119" i="13"/>
  <c r="G119" i="13"/>
  <c r="L119" i="13" s="1"/>
  <c r="N119" i="13" s="1"/>
  <c r="F119" i="13"/>
  <c r="J118" i="13"/>
  <c r="I118" i="13"/>
  <c r="H118" i="13"/>
  <c r="G118" i="13"/>
  <c r="F118" i="13"/>
  <c r="L118" i="13" s="1"/>
  <c r="N118" i="13" s="1"/>
  <c r="J117" i="13"/>
  <c r="I117" i="13"/>
  <c r="H117" i="13"/>
  <c r="G117" i="13"/>
  <c r="F117" i="13"/>
  <c r="L117" i="13" s="1"/>
  <c r="N117" i="13" s="1"/>
  <c r="J116" i="13"/>
  <c r="I116" i="13"/>
  <c r="H116" i="13"/>
  <c r="G116" i="13"/>
  <c r="F116" i="13"/>
  <c r="L116" i="13" s="1"/>
  <c r="N116" i="13" s="1"/>
  <c r="L115" i="13"/>
  <c r="N115" i="13" s="1"/>
  <c r="O134" i="13" s="1"/>
  <c r="J115" i="13"/>
  <c r="I115" i="13"/>
  <c r="H115" i="13"/>
  <c r="G115" i="13"/>
  <c r="F115" i="13"/>
  <c r="L112" i="13"/>
  <c r="N112" i="13" s="1"/>
  <c r="O112" i="13" s="1"/>
  <c r="J112" i="13"/>
  <c r="I112" i="13"/>
  <c r="H112" i="13"/>
  <c r="G112" i="13"/>
  <c r="F112" i="13"/>
  <c r="L109" i="13"/>
  <c r="N109" i="13" s="1"/>
  <c r="J109" i="13"/>
  <c r="I109" i="13"/>
  <c r="H109" i="13"/>
  <c r="G109" i="13"/>
  <c r="F109" i="13"/>
  <c r="J108" i="13"/>
  <c r="L108" i="13" s="1"/>
  <c r="N108" i="13" s="1"/>
  <c r="I108" i="13"/>
  <c r="H108" i="13"/>
  <c r="G108" i="13"/>
  <c r="F108" i="13"/>
  <c r="J107" i="13"/>
  <c r="I107" i="13"/>
  <c r="H107" i="13"/>
  <c r="G107" i="13"/>
  <c r="F107" i="13"/>
  <c r="L107" i="13" s="1"/>
  <c r="N107" i="13" s="1"/>
  <c r="J106" i="13"/>
  <c r="I106" i="13"/>
  <c r="H106" i="13"/>
  <c r="G106" i="13"/>
  <c r="F106" i="13"/>
  <c r="L106" i="13" s="1"/>
  <c r="N106" i="13" s="1"/>
  <c r="J105" i="13"/>
  <c r="I105" i="13"/>
  <c r="H105" i="13"/>
  <c r="G105" i="13"/>
  <c r="L105" i="13" s="1"/>
  <c r="N105" i="13" s="1"/>
  <c r="F105" i="13"/>
  <c r="J104" i="13"/>
  <c r="I104" i="13"/>
  <c r="H104" i="13"/>
  <c r="G104" i="13"/>
  <c r="F104" i="13"/>
  <c r="L104" i="13" s="1"/>
  <c r="N104" i="13" s="1"/>
  <c r="J103" i="13"/>
  <c r="I103" i="13"/>
  <c r="H103" i="13"/>
  <c r="G103" i="13"/>
  <c r="F103" i="13"/>
  <c r="L103" i="13" s="1"/>
  <c r="N103" i="13" s="1"/>
  <c r="J102" i="13"/>
  <c r="I102" i="13"/>
  <c r="H102" i="13"/>
  <c r="L102" i="13" s="1"/>
  <c r="N102" i="13" s="1"/>
  <c r="G102" i="13"/>
  <c r="F102" i="13"/>
  <c r="L101" i="13"/>
  <c r="N101" i="13" s="1"/>
  <c r="J101" i="13"/>
  <c r="I101" i="13"/>
  <c r="H101" i="13"/>
  <c r="G101" i="13"/>
  <c r="F101" i="13"/>
  <c r="J100" i="13"/>
  <c r="L100" i="13" s="1"/>
  <c r="N100" i="13" s="1"/>
  <c r="I100" i="13"/>
  <c r="H100" i="13"/>
  <c r="G100" i="13"/>
  <c r="F100" i="13"/>
  <c r="J99" i="13"/>
  <c r="I99" i="13"/>
  <c r="H99" i="13"/>
  <c r="G99" i="13"/>
  <c r="F99" i="13"/>
  <c r="L99" i="13" s="1"/>
  <c r="N99" i="13" s="1"/>
  <c r="J98" i="13"/>
  <c r="I98" i="13"/>
  <c r="H98" i="13"/>
  <c r="G98" i="13"/>
  <c r="F98" i="13"/>
  <c r="L98" i="13" s="1"/>
  <c r="N98" i="13" s="1"/>
  <c r="J97" i="13"/>
  <c r="I97" i="13"/>
  <c r="H97" i="13"/>
  <c r="G97" i="13"/>
  <c r="L97" i="13" s="1"/>
  <c r="N97" i="13" s="1"/>
  <c r="F97" i="13"/>
  <c r="J96" i="13"/>
  <c r="I96" i="13"/>
  <c r="H96" i="13"/>
  <c r="G96" i="13"/>
  <c r="F96" i="13"/>
  <c r="L96" i="13" s="1"/>
  <c r="N96" i="13" s="1"/>
  <c r="J93" i="13"/>
  <c r="I93" i="13"/>
  <c r="H93" i="13"/>
  <c r="G93" i="13"/>
  <c r="F93" i="13"/>
  <c r="L93" i="13" s="1"/>
  <c r="N93" i="13" s="1"/>
  <c r="J92" i="13"/>
  <c r="I92" i="13"/>
  <c r="H92" i="13"/>
  <c r="G92" i="13"/>
  <c r="F92" i="13"/>
  <c r="L92" i="13" s="1"/>
  <c r="N92" i="13" s="1"/>
  <c r="J91" i="13"/>
  <c r="I91" i="13"/>
  <c r="H91" i="13"/>
  <c r="L91" i="13" s="1"/>
  <c r="N91" i="13" s="1"/>
  <c r="G91" i="13"/>
  <c r="F91" i="13"/>
  <c r="L90" i="13"/>
  <c r="N90" i="13" s="1"/>
  <c r="J90" i="13"/>
  <c r="I90" i="13"/>
  <c r="H90" i="13"/>
  <c r="G90" i="13"/>
  <c r="F90" i="13"/>
  <c r="J89" i="13"/>
  <c r="L89" i="13" s="1"/>
  <c r="N89" i="13" s="1"/>
  <c r="I89" i="13"/>
  <c r="H89" i="13"/>
  <c r="G89" i="13"/>
  <c r="F89" i="13"/>
  <c r="J88" i="13"/>
  <c r="I88" i="13"/>
  <c r="H88" i="13"/>
  <c r="G88" i="13"/>
  <c r="F88" i="13"/>
  <c r="L88" i="13" s="1"/>
  <c r="N88" i="13" s="1"/>
  <c r="J87" i="13"/>
  <c r="I87" i="13"/>
  <c r="H87" i="13"/>
  <c r="G87" i="13"/>
  <c r="F87" i="13"/>
  <c r="L87" i="13" s="1"/>
  <c r="N87" i="13" s="1"/>
  <c r="J86" i="13"/>
  <c r="I86" i="13"/>
  <c r="H86" i="13"/>
  <c r="G86" i="13"/>
  <c r="L86" i="13" s="1"/>
  <c r="N86" i="13" s="1"/>
  <c r="F86" i="13"/>
  <c r="J85" i="13"/>
  <c r="I85" i="13"/>
  <c r="H85" i="13"/>
  <c r="G85" i="13"/>
  <c r="F85" i="13"/>
  <c r="L85" i="13" s="1"/>
  <c r="N85" i="13" s="1"/>
  <c r="J84" i="13"/>
  <c r="I84" i="13"/>
  <c r="H84" i="13"/>
  <c r="G84" i="13"/>
  <c r="F84" i="13"/>
  <c r="L84" i="13" s="1"/>
  <c r="N84" i="13" s="1"/>
  <c r="J83" i="13"/>
  <c r="I83" i="13"/>
  <c r="H83" i="13"/>
  <c r="L83" i="13" s="1"/>
  <c r="N83" i="13" s="1"/>
  <c r="G83" i="13"/>
  <c r="F83" i="13"/>
  <c r="L82" i="13"/>
  <c r="N82" i="13" s="1"/>
  <c r="J82" i="13"/>
  <c r="I82" i="13"/>
  <c r="H82" i="13"/>
  <c r="G82" i="13"/>
  <c r="F82" i="13"/>
  <c r="J81" i="13"/>
  <c r="L81" i="13" s="1"/>
  <c r="N81" i="13" s="1"/>
  <c r="I81" i="13"/>
  <c r="H81" i="13"/>
  <c r="G81" i="13"/>
  <c r="F81" i="13"/>
  <c r="J80" i="13"/>
  <c r="I80" i="13"/>
  <c r="H80" i="13"/>
  <c r="G80" i="13"/>
  <c r="F80" i="13"/>
  <c r="L80" i="13" s="1"/>
  <c r="N80" i="13" s="1"/>
  <c r="J79" i="13"/>
  <c r="I79" i="13"/>
  <c r="H79" i="13"/>
  <c r="G79" i="13"/>
  <c r="F79" i="13"/>
  <c r="L79" i="13" s="1"/>
  <c r="N79" i="13" s="1"/>
  <c r="O93" i="13" s="1"/>
  <c r="J76" i="13"/>
  <c r="I76" i="13"/>
  <c r="H76" i="13"/>
  <c r="G76" i="13"/>
  <c r="F76" i="13"/>
  <c r="L76" i="13" s="1"/>
  <c r="N76" i="13" s="1"/>
  <c r="J75" i="13"/>
  <c r="I75" i="13"/>
  <c r="H75" i="13"/>
  <c r="G75" i="13"/>
  <c r="L75" i="13" s="1"/>
  <c r="N75" i="13" s="1"/>
  <c r="F75" i="13"/>
  <c r="J74" i="13"/>
  <c r="I74" i="13"/>
  <c r="H74" i="13"/>
  <c r="G74" i="13"/>
  <c r="F74" i="13"/>
  <c r="L74" i="13" s="1"/>
  <c r="N74" i="13" s="1"/>
  <c r="J73" i="13"/>
  <c r="I73" i="13"/>
  <c r="H73" i="13"/>
  <c r="G73" i="13"/>
  <c r="F73" i="13"/>
  <c r="L73" i="13" s="1"/>
  <c r="N73" i="13" s="1"/>
  <c r="J72" i="13"/>
  <c r="I72" i="13"/>
  <c r="H72" i="13"/>
  <c r="L72" i="13" s="1"/>
  <c r="N72" i="13" s="1"/>
  <c r="G72" i="13"/>
  <c r="F72" i="13"/>
  <c r="L71" i="13"/>
  <c r="N71" i="13" s="1"/>
  <c r="J71" i="13"/>
  <c r="I71" i="13"/>
  <c r="H71" i="13"/>
  <c r="G71" i="13"/>
  <c r="F71" i="13"/>
  <c r="J70" i="13"/>
  <c r="L70" i="13" s="1"/>
  <c r="N70" i="13" s="1"/>
  <c r="I70" i="13"/>
  <c r="H70" i="13"/>
  <c r="G70" i="13"/>
  <c r="F70" i="13"/>
  <c r="J69" i="13"/>
  <c r="I69" i="13"/>
  <c r="H69" i="13"/>
  <c r="G69" i="13"/>
  <c r="F69" i="13"/>
  <c r="L69" i="13" s="1"/>
  <c r="N69" i="13" s="1"/>
  <c r="J68" i="13"/>
  <c r="I68" i="13"/>
  <c r="H68" i="13"/>
  <c r="G68" i="13"/>
  <c r="F68" i="13"/>
  <c r="L68" i="13" s="1"/>
  <c r="N68" i="13" s="1"/>
  <c r="J67" i="13"/>
  <c r="I67" i="13"/>
  <c r="H67" i="13"/>
  <c r="G67" i="13"/>
  <c r="L67" i="13" s="1"/>
  <c r="N67" i="13" s="1"/>
  <c r="F67" i="13"/>
  <c r="J66" i="13"/>
  <c r="I66" i="13"/>
  <c r="H66" i="13"/>
  <c r="G66" i="13"/>
  <c r="F66" i="13"/>
  <c r="L66" i="13" s="1"/>
  <c r="N66" i="13" s="1"/>
  <c r="O76" i="13" s="1"/>
  <c r="J63" i="13"/>
  <c r="I63" i="13"/>
  <c r="H63" i="13"/>
  <c r="G63" i="13"/>
  <c r="F63" i="13"/>
  <c r="L63" i="13" s="1"/>
  <c r="N63" i="13" s="1"/>
  <c r="J62" i="13"/>
  <c r="I62" i="13"/>
  <c r="H62" i="13"/>
  <c r="G62" i="13"/>
  <c r="F62" i="13"/>
  <c r="L62" i="13" s="1"/>
  <c r="N62" i="13" s="1"/>
  <c r="J61" i="13"/>
  <c r="I61" i="13"/>
  <c r="H61" i="13"/>
  <c r="L61" i="13" s="1"/>
  <c r="N61" i="13" s="1"/>
  <c r="G61" i="13"/>
  <c r="F61" i="13"/>
  <c r="L60" i="13"/>
  <c r="N60" i="13" s="1"/>
  <c r="J60" i="13"/>
  <c r="I60" i="13"/>
  <c r="H60" i="13"/>
  <c r="G60" i="13"/>
  <c r="F60" i="13"/>
  <c r="J59" i="13"/>
  <c r="L59" i="13" s="1"/>
  <c r="N59" i="13" s="1"/>
  <c r="I59" i="13"/>
  <c r="H59" i="13"/>
  <c r="G59" i="13"/>
  <c r="F59" i="13"/>
  <c r="J58" i="13"/>
  <c r="I58" i="13"/>
  <c r="H58" i="13"/>
  <c r="G58" i="13"/>
  <c r="F58" i="13"/>
  <c r="L58" i="13" s="1"/>
  <c r="N58" i="13" s="1"/>
  <c r="J57" i="13"/>
  <c r="I57" i="13"/>
  <c r="H57" i="13"/>
  <c r="G57" i="13"/>
  <c r="F57" i="13"/>
  <c r="L57" i="13" s="1"/>
  <c r="N57" i="13" s="1"/>
  <c r="J56" i="13"/>
  <c r="I56" i="13"/>
  <c r="H56" i="13"/>
  <c r="G56" i="13"/>
  <c r="L56" i="13" s="1"/>
  <c r="N56" i="13" s="1"/>
  <c r="F56" i="13"/>
  <c r="J55" i="13"/>
  <c r="I55" i="13"/>
  <c r="H55" i="13"/>
  <c r="G55" i="13"/>
  <c r="F55" i="13"/>
  <c r="L55" i="13" s="1"/>
  <c r="N55" i="13" s="1"/>
  <c r="J54" i="13"/>
  <c r="I54" i="13"/>
  <c r="H54" i="13"/>
  <c r="G54" i="13"/>
  <c r="F54" i="13"/>
  <c r="L54" i="13" s="1"/>
  <c r="N54" i="13" s="1"/>
  <c r="J53" i="13"/>
  <c r="I53" i="13"/>
  <c r="H53" i="13"/>
  <c r="L53" i="13" s="1"/>
  <c r="N53" i="13" s="1"/>
  <c r="G53" i="13"/>
  <c r="F53" i="13"/>
  <c r="L52" i="13"/>
  <c r="N52" i="13" s="1"/>
  <c r="J52" i="13"/>
  <c r="I52" i="13"/>
  <c r="H52" i="13"/>
  <c r="G52" i="13"/>
  <c r="F52" i="13"/>
  <c r="J51" i="13"/>
  <c r="L51" i="13" s="1"/>
  <c r="N51" i="13" s="1"/>
  <c r="I51" i="13"/>
  <c r="H51" i="13"/>
  <c r="G51" i="13"/>
  <c r="F51" i="13"/>
  <c r="J50" i="13"/>
  <c r="I50" i="13"/>
  <c r="H50" i="13"/>
  <c r="G50" i="13"/>
  <c r="F50" i="13"/>
  <c r="L50" i="13" s="1"/>
  <c r="N50" i="13" s="1"/>
  <c r="O63" i="13" s="1"/>
  <c r="J47" i="13"/>
  <c r="I47" i="13"/>
  <c r="H47" i="13"/>
  <c r="G47" i="13"/>
  <c r="F47" i="13"/>
  <c r="L47" i="13" s="1"/>
  <c r="N47" i="13" s="1"/>
  <c r="J46" i="13"/>
  <c r="I46" i="13"/>
  <c r="H46" i="13"/>
  <c r="G46" i="13"/>
  <c r="F46" i="13"/>
  <c r="L46" i="13" s="1"/>
  <c r="N46" i="13" s="1"/>
  <c r="J45" i="13"/>
  <c r="I45" i="13"/>
  <c r="H45" i="13"/>
  <c r="G45" i="13"/>
  <c r="L45" i="13" s="1"/>
  <c r="N45" i="13" s="1"/>
  <c r="F45" i="13"/>
  <c r="J44" i="13"/>
  <c r="I44" i="13"/>
  <c r="H44" i="13"/>
  <c r="G44" i="13"/>
  <c r="F44" i="13"/>
  <c r="L44" i="13" s="1"/>
  <c r="N44" i="13" s="1"/>
  <c r="J43" i="13"/>
  <c r="I43" i="13"/>
  <c r="H43" i="13"/>
  <c r="G43" i="13"/>
  <c r="F43" i="13"/>
  <c r="L43" i="13" s="1"/>
  <c r="N43" i="13" s="1"/>
  <c r="J42" i="13"/>
  <c r="I42" i="13"/>
  <c r="H42" i="13"/>
  <c r="L42" i="13" s="1"/>
  <c r="N42" i="13" s="1"/>
  <c r="G42" i="13"/>
  <c r="F42" i="13"/>
  <c r="L41" i="13"/>
  <c r="N41" i="13" s="1"/>
  <c r="J41" i="13"/>
  <c r="I41" i="13"/>
  <c r="H41" i="13"/>
  <c r="G41" i="13"/>
  <c r="F41" i="13"/>
  <c r="J40" i="13"/>
  <c r="L40" i="13" s="1"/>
  <c r="N40" i="13" s="1"/>
  <c r="I40" i="13"/>
  <c r="H40" i="13"/>
  <c r="G40" i="13"/>
  <c r="F40" i="13"/>
  <c r="J39" i="13"/>
  <c r="I39" i="13"/>
  <c r="H39" i="13"/>
  <c r="G39" i="13"/>
  <c r="F39" i="13"/>
  <c r="L39" i="13" s="1"/>
  <c r="N39" i="13" s="1"/>
  <c r="J38" i="13"/>
  <c r="I38" i="13"/>
  <c r="H38" i="13"/>
  <c r="G38" i="13"/>
  <c r="F38" i="13"/>
  <c r="L38" i="13" s="1"/>
  <c r="N38" i="13" s="1"/>
  <c r="J37" i="13"/>
  <c r="I37" i="13"/>
  <c r="H37" i="13"/>
  <c r="G37" i="13"/>
  <c r="L37" i="13" s="1"/>
  <c r="N37" i="13" s="1"/>
  <c r="F37" i="13"/>
  <c r="J36" i="13"/>
  <c r="I36" i="13"/>
  <c r="H36" i="13"/>
  <c r="G36" i="13"/>
  <c r="F36" i="13"/>
  <c r="L36" i="13" s="1"/>
  <c r="N36" i="13" s="1"/>
  <c r="J35" i="13"/>
  <c r="I35" i="13"/>
  <c r="H35" i="13"/>
  <c r="G35" i="13"/>
  <c r="F35" i="13"/>
  <c r="L35" i="13" s="1"/>
  <c r="N35" i="13" s="1"/>
  <c r="J34" i="13"/>
  <c r="I34" i="13"/>
  <c r="H34" i="13"/>
  <c r="G34" i="13"/>
  <c r="F34" i="13"/>
  <c r="L34" i="13" s="1"/>
  <c r="N34" i="13" s="1"/>
  <c r="O47" i="13" s="1"/>
  <c r="L33" i="13"/>
  <c r="N33" i="13" s="1"/>
  <c r="J33" i="13"/>
  <c r="I33" i="13"/>
  <c r="H33" i="13"/>
  <c r="G33" i="13"/>
  <c r="F33" i="13"/>
  <c r="L30" i="13"/>
  <c r="N30" i="13" s="1"/>
  <c r="J30" i="13"/>
  <c r="I30" i="13"/>
  <c r="H30" i="13"/>
  <c r="G30" i="13"/>
  <c r="F30" i="13"/>
  <c r="J29" i="13"/>
  <c r="L29" i="13" s="1"/>
  <c r="N29" i="13" s="1"/>
  <c r="I29" i="13"/>
  <c r="H29" i="13"/>
  <c r="G29" i="13"/>
  <c r="F29" i="13"/>
  <c r="J28" i="13"/>
  <c r="I28" i="13"/>
  <c r="H28" i="13"/>
  <c r="G28" i="13"/>
  <c r="F28" i="13"/>
  <c r="L28" i="13" s="1"/>
  <c r="N28" i="13" s="1"/>
  <c r="J27" i="13"/>
  <c r="I27" i="13"/>
  <c r="H27" i="13"/>
  <c r="G27" i="13"/>
  <c r="F27" i="13"/>
  <c r="L27" i="13" s="1"/>
  <c r="N27" i="13" s="1"/>
  <c r="J24" i="13"/>
  <c r="I24" i="13"/>
  <c r="H24" i="13"/>
  <c r="G24" i="13"/>
  <c r="F24" i="13"/>
  <c r="L24" i="13" s="1"/>
  <c r="N24" i="13" s="1"/>
  <c r="J23" i="13"/>
  <c r="I23" i="13"/>
  <c r="H23" i="13"/>
  <c r="G23" i="13"/>
  <c r="F23" i="13"/>
  <c r="L23" i="13" s="1"/>
  <c r="N23" i="13" s="1"/>
  <c r="J22" i="13"/>
  <c r="I22" i="13"/>
  <c r="H22" i="13"/>
  <c r="G22" i="13"/>
  <c r="F22" i="13"/>
  <c r="L22" i="13" s="1"/>
  <c r="N22" i="13" s="1"/>
  <c r="J21" i="13"/>
  <c r="I21" i="13"/>
  <c r="H21" i="13"/>
  <c r="G21" i="13"/>
  <c r="F21" i="13"/>
  <c r="L21" i="13" s="1"/>
  <c r="N21" i="13" s="1"/>
  <c r="J18" i="13"/>
  <c r="I18" i="13"/>
  <c r="H18" i="13"/>
  <c r="G18" i="13"/>
  <c r="F18" i="13"/>
  <c r="L18" i="13" s="1"/>
  <c r="N18" i="13" s="1"/>
  <c r="J17" i="13"/>
  <c r="I17" i="13"/>
  <c r="H17" i="13"/>
  <c r="G17" i="13"/>
  <c r="F17" i="13"/>
  <c r="L17" i="13" s="1"/>
  <c r="N17" i="13" s="1"/>
  <c r="L16" i="13"/>
  <c r="N16" i="13" s="1"/>
  <c r="J16" i="13"/>
  <c r="I16" i="13"/>
  <c r="H16" i="13"/>
  <c r="G16" i="13"/>
  <c r="F16" i="13"/>
  <c r="J15" i="13"/>
  <c r="L15" i="13" s="1"/>
  <c r="N15" i="13" s="1"/>
  <c r="I15" i="13"/>
  <c r="H15" i="13"/>
  <c r="G15" i="13"/>
  <c r="F15" i="13"/>
  <c r="J12" i="13"/>
  <c r="L12" i="13" s="1"/>
  <c r="N12" i="13" s="1"/>
  <c r="I12" i="13"/>
  <c r="H12" i="13"/>
  <c r="G12" i="13"/>
  <c r="F12" i="13"/>
  <c r="J11" i="13"/>
  <c r="I11" i="13"/>
  <c r="H11" i="13"/>
  <c r="G11" i="13"/>
  <c r="F11" i="13"/>
  <c r="L11" i="13" s="1"/>
  <c r="N11" i="13" s="1"/>
  <c r="J10" i="13"/>
  <c r="I10" i="13"/>
  <c r="H10" i="13"/>
  <c r="G10" i="13"/>
  <c r="F10" i="13"/>
  <c r="L10" i="13" s="1"/>
  <c r="N10" i="13" s="1"/>
  <c r="J9" i="13"/>
  <c r="I9" i="13"/>
  <c r="H9" i="13"/>
  <c r="G9" i="13"/>
  <c r="L9" i="13" s="1"/>
  <c r="N9" i="13" s="1"/>
  <c r="F9" i="13"/>
  <c r="J8" i="13"/>
  <c r="I8" i="13"/>
  <c r="H8" i="13"/>
  <c r="G8" i="13"/>
  <c r="F8" i="13"/>
  <c r="L8" i="13" s="1"/>
  <c r="N8" i="13" s="1"/>
  <c r="O18" i="13" l="1"/>
  <c r="O147" i="13"/>
  <c r="O162" i="13"/>
  <c r="O185" i="13"/>
  <c r="O24" i="13"/>
  <c r="O109" i="13"/>
  <c r="O173" i="13"/>
  <c r="O214" i="13"/>
  <c r="O12" i="13"/>
  <c r="O30" i="13"/>
  <c r="O214" i="9"/>
  <c r="J214" i="12"/>
  <c r="O216" i="13" l="1"/>
  <c r="N188" i="9"/>
  <c r="N112" i="9"/>
  <c r="N97" i="9"/>
  <c r="N98" i="9"/>
  <c r="N99" i="9"/>
  <c r="N100" i="9"/>
  <c r="N101" i="9"/>
  <c r="N102" i="9"/>
  <c r="N103" i="9"/>
  <c r="N104" i="9"/>
  <c r="N105" i="9"/>
  <c r="N106" i="9"/>
  <c r="N107" i="9"/>
  <c r="N108" i="9"/>
  <c r="N109" i="9"/>
  <c r="N96" i="9"/>
  <c r="N80" i="9"/>
  <c r="N81" i="9"/>
  <c r="N82" i="9"/>
  <c r="N83" i="9"/>
  <c r="N84" i="9"/>
  <c r="N85" i="9"/>
  <c r="N86" i="9"/>
  <c r="N87" i="9"/>
  <c r="N88" i="9"/>
  <c r="N89" i="9"/>
  <c r="N90" i="9"/>
  <c r="N91" i="9"/>
  <c r="N92" i="9"/>
  <c r="N93" i="9"/>
  <c r="N79" i="9"/>
  <c r="N67" i="9"/>
  <c r="N68" i="9"/>
  <c r="N69" i="9"/>
  <c r="N70" i="9"/>
  <c r="N71" i="9"/>
  <c r="N72" i="9"/>
  <c r="N73" i="9"/>
  <c r="N74" i="9"/>
  <c r="N75" i="9"/>
  <c r="N76" i="9"/>
  <c r="N66" i="9"/>
  <c r="N51" i="9"/>
  <c r="N52" i="9"/>
  <c r="N53" i="9"/>
  <c r="N54" i="9"/>
  <c r="N55" i="9"/>
  <c r="N56" i="9"/>
  <c r="N57" i="9"/>
  <c r="N58" i="9"/>
  <c r="N59" i="9"/>
  <c r="N60" i="9"/>
  <c r="N61" i="9"/>
  <c r="N62" i="9"/>
  <c r="N63" i="9"/>
  <c r="N50" i="9"/>
  <c r="N47" i="9"/>
  <c r="N46" i="9"/>
  <c r="N45" i="9"/>
  <c r="N44" i="9"/>
  <c r="N43" i="9"/>
  <c r="N42" i="9"/>
  <c r="N41" i="9"/>
  <c r="N40" i="9"/>
  <c r="N39" i="9"/>
  <c r="N38" i="9"/>
  <c r="N37" i="9"/>
  <c r="N36" i="9"/>
  <c r="N35" i="9"/>
  <c r="N34" i="9"/>
  <c r="N33" i="9"/>
  <c r="N28" i="9"/>
  <c r="N29" i="9"/>
  <c r="N30" i="9"/>
  <c r="N27" i="9"/>
  <c r="N24" i="9"/>
  <c r="N22" i="9"/>
  <c r="N23" i="9"/>
  <c r="N21" i="9"/>
  <c r="N18" i="9"/>
  <c r="N17" i="9"/>
  <c r="N16" i="9"/>
  <c r="N15" i="9"/>
  <c r="N9" i="9"/>
  <c r="N10" i="9"/>
  <c r="N11" i="9"/>
  <c r="N12" i="9"/>
  <c r="N8" i="9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188" i="12"/>
  <c r="I177" i="12"/>
  <c r="I178" i="12"/>
  <c r="I179" i="12"/>
  <c r="I180" i="12"/>
  <c r="I181" i="12"/>
  <c r="I182" i="12"/>
  <c r="I183" i="12"/>
  <c r="J185" i="12" s="1"/>
  <c r="I184" i="12"/>
  <c r="I185" i="12"/>
  <c r="I176" i="12"/>
  <c r="I166" i="12"/>
  <c r="I167" i="12"/>
  <c r="I168" i="12"/>
  <c r="I169" i="12"/>
  <c r="J173" i="12" s="1"/>
  <c r="I170" i="12"/>
  <c r="I171" i="12"/>
  <c r="I172" i="12"/>
  <c r="I173" i="12"/>
  <c r="I165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50" i="12"/>
  <c r="I138" i="12"/>
  <c r="I139" i="12"/>
  <c r="I140" i="12"/>
  <c r="I141" i="12"/>
  <c r="I142" i="12"/>
  <c r="I143" i="12"/>
  <c r="I144" i="12"/>
  <c r="I145" i="12"/>
  <c r="I146" i="12"/>
  <c r="I147" i="12"/>
  <c r="I137" i="12"/>
  <c r="I116" i="12"/>
  <c r="I117" i="12"/>
  <c r="I118" i="12"/>
  <c r="I119" i="12"/>
  <c r="I120" i="12"/>
  <c r="I121" i="12"/>
  <c r="I122" i="12"/>
  <c r="J134" i="12" s="1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15" i="12"/>
  <c r="I112" i="12"/>
  <c r="I97" i="12"/>
  <c r="I98" i="12"/>
  <c r="J109" i="12" s="1"/>
  <c r="I99" i="12"/>
  <c r="I100" i="12"/>
  <c r="I101" i="12"/>
  <c r="I102" i="12"/>
  <c r="I103" i="12"/>
  <c r="I104" i="12"/>
  <c r="I105" i="12"/>
  <c r="I106" i="12"/>
  <c r="I107" i="12"/>
  <c r="I108" i="12"/>
  <c r="I109" i="12"/>
  <c r="I96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79" i="12"/>
  <c r="J93" i="12" s="1"/>
  <c r="I67" i="12"/>
  <c r="I68" i="12"/>
  <c r="I69" i="12"/>
  <c r="I70" i="12"/>
  <c r="I71" i="12"/>
  <c r="I72" i="12"/>
  <c r="I73" i="12"/>
  <c r="I74" i="12"/>
  <c r="I75" i="12"/>
  <c r="I76" i="12"/>
  <c r="I66" i="12"/>
  <c r="I51" i="12"/>
  <c r="I52" i="12"/>
  <c r="I53" i="12"/>
  <c r="J63" i="12" s="1"/>
  <c r="I54" i="12"/>
  <c r="I55" i="12"/>
  <c r="I56" i="12"/>
  <c r="I57" i="12"/>
  <c r="I58" i="12"/>
  <c r="I59" i="12"/>
  <c r="I60" i="12"/>
  <c r="I61" i="12"/>
  <c r="I62" i="12"/>
  <c r="I63" i="12"/>
  <c r="I50" i="12"/>
  <c r="I34" i="12"/>
  <c r="J47" i="12" s="1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33" i="12"/>
  <c r="I28" i="12"/>
  <c r="I29" i="12"/>
  <c r="I30" i="12"/>
  <c r="I31" i="12"/>
  <c r="I27" i="12"/>
  <c r="I22" i="12"/>
  <c r="I23" i="12"/>
  <c r="J24" i="12" s="1"/>
  <c r="I24" i="12"/>
  <c r="I25" i="12"/>
  <c r="I21" i="12"/>
  <c r="I16" i="12"/>
  <c r="I17" i="12"/>
  <c r="I18" i="12"/>
  <c r="I19" i="12"/>
  <c r="I15" i="12"/>
  <c r="J18" i="12" s="1"/>
  <c r="I9" i="12"/>
  <c r="J12" i="12" s="1"/>
  <c r="I10" i="12"/>
  <c r="I11" i="12"/>
  <c r="I12" i="12"/>
  <c r="I13" i="12"/>
  <c r="I8" i="12"/>
  <c r="J147" i="12"/>
  <c r="J30" i="12"/>
  <c r="J162" i="12" l="1"/>
  <c r="J76" i="12"/>
  <c r="O47" i="9" l="1"/>
  <c r="O30" i="9"/>
  <c r="O24" i="9"/>
  <c r="O18" i="9"/>
  <c r="O12" i="9"/>
  <c r="O109" i="9"/>
  <c r="O93" i="9"/>
  <c r="O76" i="9"/>
  <c r="O63" i="9"/>
  <c r="G18" i="12" l="1"/>
  <c r="G12" i="12"/>
  <c r="J18" i="9"/>
  <c r="I18" i="9"/>
  <c r="H18" i="9"/>
  <c r="G18" i="9"/>
  <c r="F18" i="9"/>
  <c r="L18" i="9" s="1"/>
  <c r="J12" i="9"/>
  <c r="I12" i="9"/>
  <c r="H12" i="9"/>
  <c r="G12" i="9"/>
  <c r="F12" i="9"/>
  <c r="J11" i="9"/>
  <c r="I11" i="9"/>
  <c r="J10" i="9"/>
  <c r="I10" i="9"/>
  <c r="J9" i="9"/>
  <c r="I9" i="9"/>
  <c r="J8" i="9"/>
  <c r="I8" i="9"/>
  <c r="J17" i="9"/>
  <c r="I17" i="9"/>
  <c r="J16" i="9"/>
  <c r="I16" i="9"/>
  <c r="J15" i="9"/>
  <c r="I15" i="9"/>
  <c r="J24" i="9"/>
  <c r="I24" i="9"/>
  <c r="J23" i="9"/>
  <c r="I23" i="9"/>
  <c r="J22" i="9"/>
  <c r="I22" i="9"/>
  <c r="J21" i="9"/>
  <c r="I21" i="9"/>
  <c r="J30" i="9"/>
  <c r="I30" i="9"/>
  <c r="J29" i="9"/>
  <c r="I29" i="9"/>
  <c r="J28" i="9"/>
  <c r="I28" i="9"/>
  <c r="J27" i="9"/>
  <c r="I27" i="9"/>
  <c r="J47" i="9"/>
  <c r="I47" i="9"/>
  <c r="J46" i="9"/>
  <c r="I46" i="9"/>
  <c r="J45" i="9"/>
  <c r="I45" i="9"/>
  <c r="J44" i="9"/>
  <c r="I44" i="9"/>
  <c r="J43" i="9"/>
  <c r="I43" i="9"/>
  <c r="J42" i="9"/>
  <c r="I42" i="9"/>
  <c r="J41" i="9"/>
  <c r="I41" i="9"/>
  <c r="J40" i="9"/>
  <c r="I40" i="9"/>
  <c r="J39" i="9"/>
  <c r="I39" i="9"/>
  <c r="J38" i="9"/>
  <c r="I38" i="9"/>
  <c r="J37" i="9"/>
  <c r="I37" i="9"/>
  <c r="J36" i="9"/>
  <c r="I36" i="9"/>
  <c r="J35" i="9"/>
  <c r="I35" i="9"/>
  <c r="J34" i="9"/>
  <c r="I34" i="9"/>
  <c r="J33" i="9"/>
  <c r="I33" i="9"/>
  <c r="J63" i="9"/>
  <c r="I63" i="9"/>
  <c r="J62" i="9"/>
  <c r="I62" i="9"/>
  <c r="J61" i="9"/>
  <c r="I61" i="9"/>
  <c r="J60" i="9"/>
  <c r="I60" i="9"/>
  <c r="J59" i="9"/>
  <c r="I59" i="9"/>
  <c r="J58" i="9"/>
  <c r="I58" i="9"/>
  <c r="J57" i="9"/>
  <c r="I57" i="9"/>
  <c r="J56" i="9"/>
  <c r="I56" i="9"/>
  <c r="J55" i="9"/>
  <c r="I55" i="9"/>
  <c r="J54" i="9"/>
  <c r="I54" i="9"/>
  <c r="J53" i="9"/>
  <c r="I53" i="9"/>
  <c r="J52" i="9"/>
  <c r="I52" i="9"/>
  <c r="J51" i="9"/>
  <c r="I51" i="9"/>
  <c r="J50" i="9"/>
  <c r="I50" i="9"/>
  <c r="J76" i="9"/>
  <c r="I76" i="9"/>
  <c r="J75" i="9"/>
  <c r="I75" i="9"/>
  <c r="J74" i="9"/>
  <c r="I74" i="9"/>
  <c r="J73" i="9"/>
  <c r="I73" i="9"/>
  <c r="J72" i="9"/>
  <c r="I72" i="9"/>
  <c r="J71" i="9"/>
  <c r="I71" i="9"/>
  <c r="J70" i="9"/>
  <c r="I70" i="9"/>
  <c r="J69" i="9"/>
  <c r="I69" i="9"/>
  <c r="J68" i="9"/>
  <c r="I68" i="9"/>
  <c r="J67" i="9"/>
  <c r="I67" i="9"/>
  <c r="J66" i="9"/>
  <c r="I66" i="9"/>
  <c r="J93" i="9"/>
  <c r="I93" i="9"/>
  <c r="J92" i="9"/>
  <c r="I92" i="9"/>
  <c r="J91" i="9"/>
  <c r="I91" i="9"/>
  <c r="J90" i="9"/>
  <c r="I90" i="9"/>
  <c r="J89" i="9"/>
  <c r="I89" i="9"/>
  <c r="J88" i="9"/>
  <c r="I88" i="9"/>
  <c r="J87" i="9"/>
  <c r="I87" i="9"/>
  <c r="J86" i="9"/>
  <c r="I86" i="9"/>
  <c r="J85" i="9"/>
  <c r="I85" i="9"/>
  <c r="J84" i="9"/>
  <c r="I84" i="9"/>
  <c r="J83" i="9"/>
  <c r="I83" i="9"/>
  <c r="J82" i="9"/>
  <c r="I82" i="9"/>
  <c r="J81" i="9"/>
  <c r="I81" i="9"/>
  <c r="J80" i="9"/>
  <c r="I80" i="9"/>
  <c r="J79" i="9"/>
  <c r="I79" i="9"/>
  <c r="J109" i="9"/>
  <c r="I109" i="9"/>
  <c r="J108" i="9"/>
  <c r="I108" i="9"/>
  <c r="J107" i="9"/>
  <c r="I107" i="9"/>
  <c r="J106" i="9"/>
  <c r="I106" i="9"/>
  <c r="J105" i="9"/>
  <c r="I105" i="9"/>
  <c r="J104" i="9"/>
  <c r="I104" i="9"/>
  <c r="J103" i="9"/>
  <c r="I103" i="9"/>
  <c r="J102" i="9"/>
  <c r="I102" i="9"/>
  <c r="J101" i="9"/>
  <c r="I101" i="9"/>
  <c r="J100" i="9"/>
  <c r="I100" i="9"/>
  <c r="J99" i="9"/>
  <c r="I99" i="9"/>
  <c r="J98" i="9"/>
  <c r="I98" i="9"/>
  <c r="J97" i="9"/>
  <c r="I97" i="9"/>
  <c r="J96" i="9"/>
  <c r="I96" i="9"/>
  <c r="J112" i="9"/>
  <c r="I112" i="9"/>
  <c r="J134" i="9"/>
  <c r="I134" i="9"/>
  <c r="J133" i="9"/>
  <c r="I133" i="9"/>
  <c r="J132" i="9"/>
  <c r="I132" i="9"/>
  <c r="J131" i="9"/>
  <c r="I131" i="9"/>
  <c r="J130" i="9"/>
  <c r="I130" i="9"/>
  <c r="J129" i="9"/>
  <c r="I129" i="9"/>
  <c r="J128" i="9"/>
  <c r="I128" i="9"/>
  <c r="J127" i="9"/>
  <c r="I127" i="9"/>
  <c r="J126" i="9"/>
  <c r="I126" i="9"/>
  <c r="J125" i="9"/>
  <c r="I125" i="9"/>
  <c r="J124" i="9"/>
  <c r="I124" i="9"/>
  <c r="J123" i="9"/>
  <c r="I123" i="9"/>
  <c r="J122" i="9"/>
  <c r="I122" i="9"/>
  <c r="J121" i="9"/>
  <c r="I121" i="9"/>
  <c r="J120" i="9"/>
  <c r="I120" i="9"/>
  <c r="J119" i="9"/>
  <c r="I119" i="9"/>
  <c r="J118" i="9"/>
  <c r="I118" i="9"/>
  <c r="J117" i="9"/>
  <c r="I117" i="9"/>
  <c r="J116" i="9"/>
  <c r="I116" i="9"/>
  <c r="J115" i="9"/>
  <c r="I115" i="9"/>
  <c r="J147" i="9"/>
  <c r="I147" i="9"/>
  <c r="J146" i="9"/>
  <c r="I146" i="9"/>
  <c r="J145" i="9"/>
  <c r="I145" i="9"/>
  <c r="J144" i="9"/>
  <c r="I144" i="9"/>
  <c r="J143" i="9"/>
  <c r="I143" i="9"/>
  <c r="J142" i="9"/>
  <c r="I142" i="9"/>
  <c r="J141" i="9"/>
  <c r="I141" i="9"/>
  <c r="J140" i="9"/>
  <c r="I140" i="9"/>
  <c r="J139" i="9"/>
  <c r="I139" i="9"/>
  <c r="J138" i="9"/>
  <c r="I138" i="9"/>
  <c r="J137" i="9"/>
  <c r="I137" i="9"/>
  <c r="J162" i="9"/>
  <c r="I162" i="9"/>
  <c r="J161" i="9"/>
  <c r="I161" i="9"/>
  <c r="J160" i="9"/>
  <c r="I160" i="9"/>
  <c r="J159" i="9"/>
  <c r="I159" i="9"/>
  <c r="J158" i="9"/>
  <c r="I158" i="9"/>
  <c r="J157" i="9"/>
  <c r="I157" i="9"/>
  <c r="J156" i="9"/>
  <c r="I156" i="9"/>
  <c r="J155" i="9"/>
  <c r="I155" i="9"/>
  <c r="J154" i="9"/>
  <c r="I154" i="9"/>
  <c r="J153" i="9"/>
  <c r="I153" i="9"/>
  <c r="J152" i="9"/>
  <c r="I152" i="9"/>
  <c r="J151" i="9"/>
  <c r="I151" i="9"/>
  <c r="J150" i="9"/>
  <c r="I150" i="9"/>
  <c r="J173" i="9"/>
  <c r="I173" i="9"/>
  <c r="J172" i="9"/>
  <c r="I172" i="9"/>
  <c r="J171" i="9"/>
  <c r="I171" i="9"/>
  <c r="J170" i="9"/>
  <c r="I170" i="9"/>
  <c r="J169" i="9"/>
  <c r="I169" i="9"/>
  <c r="J168" i="9"/>
  <c r="I168" i="9"/>
  <c r="J167" i="9"/>
  <c r="I167" i="9"/>
  <c r="J166" i="9"/>
  <c r="I166" i="9"/>
  <c r="J165" i="9"/>
  <c r="I165" i="9"/>
  <c r="J185" i="9"/>
  <c r="I185" i="9"/>
  <c r="J184" i="9"/>
  <c r="I184" i="9"/>
  <c r="J183" i="9"/>
  <c r="I183" i="9"/>
  <c r="J182" i="9"/>
  <c r="I182" i="9"/>
  <c r="J181" i="9"/>
  <c r="I181" i="9"/>
  <c r="J180" i="9"/>
  <c r="I180" i="9"/>
  <c r="J179" i="9"/>
  <c r="I179" i="9"/>
  <c r="J178" i="9"/>
  <c r="I178" i="9"/>
  <c r="J177" i="9"/>
  <c r="I177" i="9"/>
  <c r="J176" i="9"/>
  <c r="I176" i="9"/>
  <c r="J213" i="9"/>
  <c r="I213" i="9"/>
  <c r="J212" i="9"/>
  <c r="I212" i="9"/>
  <c r="J211" i="9"/>
  <c r="I211" i="9"/>
  <c r="J210" i="9"/>
  <c r="I210" i="9"/>
  <c r="J209" i="9"/>
  <c r="I209" i="9"/>
  <c r="J208" i="9"/>
  <c r="I208" i="9"/>
  <c r="J207" i="9"/>
  <c r="I207" i="9"/>
  <c r="J206" i="9"/>
  <c r="I206" i="9"/>
  <c r="J205" i="9"/>
  <c r="I205" i="9"/>
  <c r="J204" i="9"/>
  <c r="I204" i="9"/>
  <c r="J203" i="9"/>
  <c r="I203" i="9"/>
  <c r="J202" i="9"/>
  <c r="I202" i="9"/>
  <c r="J201" i="9"/>
  <c r="I201" i="9"/>
  <c r="J200" i="9"/>
  <c r="I200" i="9"/>
  <c r="J199" i="9"/>
  <c r="I199" i="9"/>
  <c r="J198" i="9"/>
  <c r="I198" i="9"/>
  <c r="J197" i="9"/>
  <c r="I197" i="9"/>
  <c r="J196" i="9"/>
  <c r="I196" i="9"/>
  <c r="J195" i="9"/>
  <c r="I195" i="9"/>
  <c r="J194" i="9"/>
  <c r="I194" i="9"/>
  <c r="J193" i="9"/>
  <c r="I193" i="9"/>
  <c r="J192" i="9"/>
  <c r="I192" i="9"/>
  <c r="J191" i="9"/>
  <c r="I191" i="9"/>
  <c r="J190" i="9"/>
  <c r="I190" i="9"/>
  <c r="J189" i="9"/>
  <c r="I189" i="9"/>
  <c r="J188" i="9"/>
  <c r="I188" i="9"/>
  <c r="J214" i="9"/>
  <c r="I214" i="9"/>
  <c r="G214" i="9"/>
  <c r="G213" i="9"/>
  <c r="G212" i="9"/>
  <c r="G211" i="9"/>
  <c r="G210" i="9"/>
  <c r="G209" i="9"/>
  <c r="G208" i="9"/>
  <c r="G207" i="9"/>
  <c r="G206" i="9"/>
  <c r="G205" i="9"/>
  <c r="G204" i="9"/>
  <c r="G203" i="9"/>
  <c r="G202" i="9"/>
  <c r="G201" i="9"/>
  <c r="G200" i="9"/>
  <c r="G199" i="9"/>
  <c r="G198" i="9"/>
  <c r="G197" i="9"/>
  <c r="G196" i="9"/>
  <c r="G195" i="9"/>
  <c r="G194" i="9"/>
  <c r="G193" i="9"/>
  <c r="G192" i="9"/>
  <c r="G191" i="9"/>
  <c r="G190" i="9"/>
  <c r="G189" i="9"/>
  <c r="G188" i="9"/>
  <c r="G185" i="9"/>
  <c r="G184" i="9"/>
  <c r="G183" i="9"/>
  <c r="G182" i="9"/>
  <c r="G181" i="9"/>
  <c r="G180" i="9"/>
  <c r="G179" i="9"/>
  <c r="G178" i="9"/>
  <c r="G177" i="9"/>
  <c r="G176" i="9"/>
  <c r="G173" i="9"/>
  <c r="G172" i="9"/>
  <c r="G171" i="9"/>
  <c r="G170" i="9"/>
  <c r="G169" i="9"/>
  <c r="G168" i="9"/>
  <c r="G167" i="9"/>
  <c r="G166" i="9"/>
  <c r="G165" i="9"/>
  <c r="G162" i="9"/>
  <c r="G161" i="9"/>
  <c r="G160" i="9"/>
  <c r="G159" i="9"/>
  <c r="G158" i="9"/>
  <c r="G157" i="9"/>
  <c r="G156" i="9"/>
  <c r="G155" i="9"/>
  <c r="G154" i="9"/>
  <c r="G153" i="9"/>
  <c r="G152" i="9"/>
  <c r="G151" i="9"/>
  <c r="G150" i="9"/>
  <c r="G147" i="9"/>
  <c r="G146" i="9"/>
  <c r="G145" i="9"/>
  <c r="G144" i="9"/>
  <c r="G143" i="9"/>
  <c r="G142" i="9"/>
  <c r="G141" i="9"/>
  <c r="G140" i="9"/>
  <c r="G139" i="9"/>
  <c r="G138" i="9"/>
  <c r="G137" i="9"/>
  <c r="G134" i="9"/>
  <c r="G133" i="9"/>
  <c r="G132" i="9"/>
  <c r="G131" i="9"/>
  <c r="G130" i="9"/>
  <c r="G129" i="9"/>
  <c r="G128" i="9"/>
  <c r="G127" i="9"/>
  <c r="G126" i="9"/>
  <c r="G125" i="9"/>
  <c r="G124" i="9"/>
  <c r="G123" i="9"/>
  <c r="G122" i="9"/>
  <c r="G121" i="9"/>
  <c r="G120" i="9"/>
  <c r="G119" i="9"/>
  <c r="G118" i="9"/>
  <c r="G117" i="9"/>
  <c r="G116" i="9"/>
  <c r="G115" i="9"/>
  <c r="G112" i="9"/>
  <c r="G109" i="9"/>
  <c r="G108" i="9"/>
  <c r="G107" i="9"/>
  <c r="G106" i="9"/>
  <c r="G105" i="9"/>
  <c r="G104" i="9"/>
  <c r="G103" i="9"/>
  <c r="G102" i="9"/>
  <c r="G101" i="9"/>
  <c r="G100" i="9"/>
  <c r="G99" i="9"/>
  <c r="G98" i="9"/>
  <c r="G97" i="9"/>
  <c r="G96" i="9"/>
  <c r="G93" i="9"/>
  <c r="G92" i="9"/>
  <c r="G91" i="9"/>
  <c r="G90" i="9"/>
  <c r="G89" i="9"/>
  <c r="G88" i="9"/>
  <c r="G87" i="9"/>
  <c r="G86" i="9"/>
  <c r="G85" i="9"/>
  <c r="G84" i="9"/>
  <c r="G83" i="9"/>
  <c r="G82" i="9"/>
  <c r="G81" i="9"/>
  <c r="G80" i="9"/>
  <c r="G79" i="9"/>
  <c r="G76" i="9"/>
  <c r="G75" i="9"/>
  <c r="G74" i="9"/>
  <c r="G73" i="9"/>
  <c r="G72" i="9"/>
  <c r="G71" i="9"/>
  <c r="G70" i="9"/>
  <c r="G69" i="9"/>
  <c r="G68" i="9"/>
  <c r="G67" i="9"/>
  <c r="G66" i="9"/>
  <c r="G63" i="9"/>
  <c r="G62" i="9"/>
  <c r="G61" i="9"/>
  <c r="G60" i="9"/>
  <c r="G59" i="9"/>
  <c r="G58" i="9"/>
  <c r="G57" i="9"/>
  <c r="G56" i="9"/>
  <c r="G55" i="9"/>
  <c r="G54" i="9"/>
  <c r="G53" i="9"/>
  <c r="G52" i="9"/>
  <c r="G51" i="9"/>
  <c r="G50" i="9"/>
  <c r="G47" i="9"/>
  <c r="G46" i="9"/>
  <c r="G45" i="9"/>
  <c r="G44" i="9"/>
  <c r="G43" i="9"/>
  <c r="G42" i="9"/>
  <c r="G41" i="9"/>
  <c r="G40" i="9"/>
  <c r="G39" i="9"/>
  <c r="G38" i="9"/>
  <c r="G37" i="9"/>
  <c r="G36" i="9"/>
  <c r="G35" i="9"/>
  <c r="G34" i="9"/>
  <c r="G33" i="9"/>
  <c r="G30" i="9"/>
  <c r="G29" i="9"/>
  <c r="G28" i="9"/>
  <c r="G27" i="9"/>
  <c r="G24" i="9"/>
  <c r="G23" i="9"/>
  <c r="G22" i="9"/>
  <c r="G21" i="9"/>
  <c r="G17" i="9"/>
  <c r="G16" i="9"/>
  <c r="G15" i="9"/>
  <c r="G11" i="9"/>
  <c r="G10" i="9"/>
  <c r="G9" i="9"/>
  <c r="G8" i="9"/>
  <c r="F185" i="9"/>
  <c r="F184" i="9"/>
  <c r="F183" i="9"/>
  <c r="F182" i="9"/>
  <c r="F181" i="9"/>
  <c r="F180" i="9"/>
  <c r="F179" i="9"/>
  <c r="F178" i="9"/>
  <c r="F177" i="9"/>
  <c r="F176" i="9"/>
  <c r="H185" i="9"/>
  <c r="H184" i="9"/>
  <c r="H183" i="9"/>
  <c r="H182" i="9"/>
  <c r="H181" i="9"/>
  <c r="H180" i="9"/>
  <c r="H179" i="9"/>
  <c r="H178" i="9"/>
  <c r="H177" i="9"/>
  <c r="H176" i="9"/>
  <c r="L12" i="9" l="1"/>
  <c r="L178" i="9"/>
  <c r="H173" i="9"/>
  <c r="H172" i="9"/>
  <c r="H171" i="9"/>
  <c r="H170" i="9"/>
  <c r="H169" i="9"/>
  <c r="H168" i="9"/>
  <c r="H167" i="9"/>
  <c r="H166" i="9"/>
  <c r="H165" i="9"/>
  <c r="H162" i="9"/>
  <c r="L162" i="9" s="1"/>
  <c r="H161" i="9"/>
  <c r="H160" i="9"/>
  <c r="H159" i="9"/>
  <c r="H158" i="9"/>
  <c r="L158" i="9" s="1"/>
  <c r="H157" i="9"/>
  <c r="L157" i="9" s="1"/>
  <c r="H156" i="9"/>
  <c r="H155" i="9"/>
  <c r="H154" i="9"/>
  <c r="L154" i="9" s="1"/>
  <c r="H153" i="9"/>
  <c r="H152" i="9"/>
  <c r="H151" i="9"/>
  <c r="H150" i="9"/>
  <c r="L150" i="9" s="1"/>
  <c r="H214" i="9"/>
  <c r="H213" i="9"/>
  <c r="H212" i="9"/>
  <c r="H211" i="9"/>
  <c r="H210" i="9"/>
  <c r="H209" i="9"/>
  <c r="H208" i="9"/>
  <c r="H207" i="9"/>
  <c r="H206" i="9"/>
  <c r="H205" i="9"/>
  <c r="H204" i="9"/>
  <c r="H203" i="9"/>
  <c r="H202" i="9"/>
  <c r="H201" i="9"/>
  <c r="H200" i="9"/>
  <c r="H199" i="9"/>
  <c r="H198" i="9"/>
  <c r="H197" i="9"/>
  <c r="H196" i="9"/>
  <c r="H195" i="9"/>
  <c r="H194" i="9"/>
  <c r="H193" i="9"/>
  <c r="H192" i="9"/>
  <c r="H191" i="9"/>
  <c r="H190" i="9"/>
  <c r="H189" i="9"/>
  <c r="H188" i="9"/>
  <c r="H147" i="9"/>
  <c r="L147" i="9" s="1"/>
  <c r="H146" i="9"/>
  <c r="H145" i="9"/>
  <c r="H144" i="9"/>
  <c r="H143" i="9"/>
  <c r="L143" i="9" s="1"/>
  <c r="H142" i="9"/>
  <c r="H141" i="9"/>
  <c r="H140" i="9"/>
  <c r="H139" i="9"/>
  <c r="H138" i="9"/>
  <c r="H137" i="9"/>
  <c r="H134" i="9"/>
  <c r="L134" i="9" s="1"/>
  <c r="H133" i="9"/>
  <c r="H132" i="9"/>
  <c r="H131" i="9"/>
  <c r="H130" i="9"/>
  <c r="L130" i="9" s="1"/>
  <c r="H129" i="9"/>
  <c r="L129" i="9" s="1"/>
  <c r="H128" i="9"/>
  <c r="H127" i="9"/>
  <c r="H126" i="9"/>
  <c r="L126" i="9" s="1"/>
  <c r="H125" i="9"/>
  <c r="H124" i="9"/>
  <c r="H123" i="9"/>
  <c r="H122" i="9"/>
  <c r="L122" i="9" s="1"/>
  <c r="H121" i="9"/>
  <c r="L121" i="9" s="1"/>
  <c r="H120" i="9"/>
  <c r="H119" i="9"/>
  <c r="H118" i="9"/>
  <c r="L118" i="9" s="1"/>
  <c r="H117" i="9"/>
  <c r="L117" i="9" s="1"/>
  <c r="H116" i="9"/>
  <c r="H115" i="9"/>
  <c r="H112" i="9"/>
  <c r="L112" i="9" s="1"/>
  <c r="H109" i="9"/>
  <c r="L109" i="9" s="1"/>
  <c r="H108" i="9"/>
  <c r="H107" i="9"/>
  <c r="H106" i="9"/>
  <c r="H105" i="9"/>
  <c r="H104" i="9"/>
  <c r="H103" i="9"/>
  <c r="H102" i="9"/>
  <c r="H101" i="9"/>
  <c r="H100" i="9"/>
  <c r="H99" i="9"/>
  <c r="H98" i="9"/>
  <c r="H97" i="9"/>
  <c r="H96" i="9"/>
  <c r="H93" i="9"/>
  <c r="H92" i="9"/>
  <c r="L92" i="9" s="1"/>
  <c r="H91" i="9"/>
  <c r="H90" i="9"/>
  <c r="H89" i="9"/>
  <c r="H88" i="9"/>
  <c r="L88" i="9" s="1"/>
  <c r="H87" i="9"/>
  <c r="H86" i="9"/>
  <c r="H85" i="9"/>
  <c r="H84" i="9"/>
  <c r="H83" i="9"/>
  <c r="H82" i="9"/>
  <c r="H81" i="9"/>
  <c r="H80" i="9"/>
  <c r="H79" i="9"/>
  <c r="H76" i="9"/>
  <c r="H75" i="9"/>
  <c r="H74" i="9"/>
  <c r="L74" i="9" s="1"/>
  <c r="H73" i="9"/>
  <c r="H72" i="9"/>
  <c r="H71" i="9"/>
  <c r="H70" i="9"/>
  <c r="L70" i="9" s="1"/>
  <c r="H69" i="9"/>
  <c r="H68" i="9"/>
  <c r="H67" i="9"/>
  <c r="H66" i="9"/>
  <c r="L66" i="9" s="1"/>
  <c r="H63" i="9"/>
  <c r="H62" i="9"/>
  <c r="H61" i="9"/>
  <c r="H60" i="9"/>
  <c r="H59" i="9"/>
  <c r="H58" i="9"/>
  <c r="H57" i="9"/>
  <c r="H56" i="9"/>
  <c r="H55" i="9"/>
  <c r="L55" i="9" s="1"/>
  <c r="H54" i="9"/>
  <c r="H53" i="9"/>
  <c r="H52" i="9"/>
  <c r="L52" i="9" s="1"/>
  <c r="H51" i="9"/>
  <c r="H50" i="9"/>
  <c r="H47" i="9"/>
  <c r="H46" i="9"/>
  <c r="H45" i="9"/>
  <c r="L45" i="9" s="1"/>
  <c r="H44" i="9"/>
  <c r="H43" i="9"/>
  <c r="H42" i="9"/>
  <c r="H41" i="9"/>
  <c r="H40" i="9"/>
  <c r="H39" i="9"/>
  <c r="H38" i="9"/>
  <c r="H37" i="9"/>
  <c r="L37" i="9" s="1"/>
  <c r="H36" i="9"/>
  <c r="H35" i="9"/>
  <c r="H34" i="9"/>
  <c r="H33" i="9"/>
  <c r="L33" i="9" s="1"/>
  <c r="H30" i="9"/>
  <c r="H29" i="9"/>
  <c r="H28" i="9"/>
  <c r="H27" i="9"/>
  <c r="H24" i="9"/>
  <c r="H23" i="9"/>
  <c r="H22" i="9"/>
  <c r="L22" i="9" s="1"/>
  <c r="H21" i="9"/>
  <c r="L21" i="9" s="1"/>
  <c r="H17" i="9"/>
  <c r="H16" i="9"/>
  <c r="H15" i="9"/>
  <c r="H11" i="9"/>
  <c r="H10" i="9"/>
  <c r="H9" i="9"/>
  <c r="H8" i="9"/>
  <c r="L185" i="9"/>
  <c r="L184" i="9"/>
  <c r="L183" i="9"/>
  <c r="L176" i="9"/>
  <c r="L97" i="9"/>
  <c r="F214" i="9"/>
  <c r="L214" i="9" s="1"/>
  <c r="F213" i="9"/>
  <c r="F212" i="9"/>
  <c r="L212" i="9" s="1"/>
  <c r="F211" i="9"/>
  <c r="F210" i="9"/>
  <c r="L210" i="9" s="1"/>
  <c r="F209" i="9"/>
  <c r="F208" i="9"/>
  <c r="F207" i="9"/>
  <c r="F206" i="9"/>
  <c r="F205" i="9"/>
  <c r="F204" i="9"/>
  <c r="F203" i="9"/>
  <c r="F202" i="9"/>
  <c r="L202" i="9" s="1"/>
  <c r="F201" i="9"/>
  <c r="F200" i="9"/>
  <c r="L200" i="9" s="1"/>
  <c r="F199" i="9"/>
  <c r="F198" i="9"/>
  <c r="L198" i="9" s="1"/>
  <c r="F197" i="9"/>
  <c r="F196" i="9"/>
  <c r="F195" i="9"/>
  <c r="F194" i="9"/>
  <c r="F193" i="9"/>
  <c r="F192" i="9"/>
  <c r="F191" i="9"/>
  <c r="F190" i="9"/>
  <c r="L190" i="9" s="1"/>
  <c r="F189" i="9"/>
  <c r="F188" i="9"/>
  <c r="L188" i="9" s="1"/>
  <c r="L180" i="9"/>
  <c r="F173" i="9"/>
  <c r="L173" i="9" s="1"/>
  <c r="F172" i="9"/>
  <c r="F171" i="9"/>
  <c r="F170" i="9"/>
  <c r="F169" i="9"/>
  <c r="L169" i="9" s="1"/>
  <c r="F168" i="9"/>
  <c r="F167" i="9"/>
  <c r="F166" i="9"/>
  <c r="F165" i="9"/>
  <c r="L165" i="9" s="1"/>
  <c r="F162" i="9"/>
  <c r="F161" i="9"/>
  <c r="L161" i="9" s="1"/>
  <c r="F160" i="9"/>
  <c r="L160" i="9" s="1"/>
  <c r="F159" i="9"/>
  <c r="F158" i="9"/>
  <c r="F157" i="9"/>
  <c r="F156" i="9"/>
  <c r="L156" i="9" s="1"/>
  <c r="F155" i="9"/>
  <c r="F154" i="9"/>
  <c r="F153" i="9"/>
  <c r="F152" i="9"/>
  <c r="L152" i="9" s="1"/>
  <c r="F151" i="9"/>
  <c r="F150" i="9"/>
  <c r="F147" i="9"/>
  <c r="F146" i="9"/>
  <c r="F145" i="9"/>
  <c r="L145" i="9" s="1"/>
  <c r="F144" i="9"/>
  <c r="F143" i="9"/>
  <c r="F142" i="9"/>
  <c r="L142" i="9" s="1"/>
  <c r="F141" i="9"/>
  <c r="L141" i="9" s="1"/>
  <c r="F140" i="9"/>
  <c r="F139" i="9"/>
  <c r="F138" i="9"/>
  <c r="L138" i="9" s="1"/>
  <c r="F137" i="9"/>
  <c r="L137" i="9" s="1"/>
  <c r="F134" i="9"/>
  <c r="F133" i="9"/>
  <c r="F132" i="9"/>
  <c r="L132" i="9" s="1"/>
  <c r="F131" i="9"/>
  <c r="F130" i="9"/>
  <c r="F129" i="9"/>
  <c r="F128" i="9"/>
  <c r="F127" i="9"/>
  <c r="F126" i="9"/>
  <c r="F125" i="9"/>
  <c r="F124" i="9"/>
  <c r="L124" i="9" s="1"/>
  <c r="F123" i="9"/>
  <c r="F122" i="9"/>
  <c r="F121" i="9"/>
  <c r="F120" i="9"/>
  <c r="F119" i="9"/>
  <c r="F118" i="9"/>
  <c r="F117" i="9"/>
  <c r="F116" i="9"/>
  <c r="L116" i="9" s="1"/>
  <c r="F115" i="9"/>
  <c r="F112" i="9"/>
  <c r="F109" i="9"/>
  <c r="F108" i="9"/>
  <c r="L108" i="9" s="1"/>
  <c r="F107" i="9"/>
  <c r="L107" i="9" s="1"/>
  <c r="F106" i="9"/>
  <c r="F105" i="9"/>
  <c r="F104" i="9"/>
  <c r="L104" i="9" s="1"/>
  <c r="F103" i="9"/>
  <c r="L103" i="9" s="1"/>
  <c r="F102" i="9"/>
  <c r="F101" i="9"/>
  <c r="F100" i="9"/>
  <c r="L100" i="9" s="1"/>
  <c r="F99" i="9"/>
  <c r="F98" i="9"/>
  <c r="F97" i="9"/>
  <c r="F96" i="9"/>
  <c r="L96" i="9" s="1"/>
  <c r="F93" i="9"/>
  <c r="L93" i="9" s="1"/>
  <c r="F92" i="9"/>
  <c r="F91" i="9"/>
  <c r="F90" i="9"/>
  <c r="F89" i="9"/>
  <c r="L89" i="9" s="1"/>
  <c r="F88" i="9"/>
  <c r="F87" i="9"/>
  <c r="F86" i="9"/>
  <c r="F85" i="9"/>
  <c r="L85" i="9" s="1"/>
  <c r="F84" i="9"/>
  <c r="F83" i="9"/>
  <c r="F82" i="9"/>
  <c r="F81" i="9"/>
  <c r="L81" i="9" s="1"/>
  <c r="F80" i="9"/>
  <c r="L80" i="9" s="1"/>
  <c r="F79" i="9"/>
  <c r="L79" i="9" s="1"/>
  <c r="F76" i="9"/>
  <c r="L76" i="9" s="1"/>
  <c r="F75" i="9"/>
  <c r="L75" i="9" s="1"/>
  <c r="F74" i="9"/>
  <c r="F73" i="9"/>
  <c r="F72" i="9"/>
  <c r="F71" i="9"/>
  <c r="L71" i="9" s="1"/>
  <c r="F70" i="9"/>
  <c r="F69" i="9"/>
  <c r="F68" i="9"/>
  <c r="L68" i="9" s="1"/>
  <c r="F67" i="9"/>
  <c r="L67" i="9" s="1"/>
  <c r="F66" i="9"/>
  <c r="F63" i="9"/>
  <c r="F62" i="9"/>
  <c r="F61" i="9"/>
  <c r="L61" i="9" s="1"/>
  <c r="F60" i="9"/>
  <c r="F59" i="9"/>
  <c r="F58" i="9"/>
  <c r="F57" i="9"/>
  <c r="L57" i="9" s="1"/>
  <c r="F56" i="9"/>
  <c r="F55" i="9"/>
  <c r="F54" i="9"/>
  <c r="F53" i="9"/>
  <c r="L53" i="9" s="1"/>
  <c r="F52" i="9"/>
  <c r="F51" i="9"/>
  <c r="F50" i="9"/>
  <c r="F47" i="9"/>
  <c r="L47" i="9" s="1"/>
  <c r="F46" i="9"/>
  <c r="F45" i="9"/>
  <c r="F44" i="9"/>
  <c r="F43" i="9"/>
  <c r="L43" i="9" s="1"/>
  <c r="F42" i="9"/>
  <c r="F41" i="9"/>
  <c r="L41" i="9" s="1"/>
  <c r="F40" i="9"/>
  <c r="F39" i="9"/>
  <c r="L39" i="9" s="1"/>
  <c r="F38" i="9"/>
  <c r="F37" i="9"/>
  <c r="F36" i="9"/>
  <c r="F35" i="9"/>
  <c r="L35" i="9" s="1"/>
  <c r="F34" i="9"/>
  <c r="F33" i="9"/>
  <c r="F30" i="9"/>
  <c r="L30" i="9" s="1"/>
  <c r="F29" i="9"/>
  <c r="L29" i="9" s="1"/>
  <c r="F28" i="9"/>
  <c r="F27" i="9"/>
  <c r="F24" i="9"/>
  <c r="L24" i="9" s="1"/>
  <c r="F23" i="9"/>
  <c r="F22" i="9"/>
  <c r="F21" i="9"/>
  <c r="F17" i="9"/>
  <c r="L17" i="9" s="1"/>
  <c r="F16" i="9"/>
  <c r="F15" i="9"/>
  <c r="F11" i="9"/>
  <c r="F10" i="9"/>
  <c r="L10" i="9" s="1"/>
  <c r="F9" i="9"/>
  <c r="L9" i="9" s="1"/>
  <c r="F8" i="9"/>
  <c r="L213" i="9"/>
  <c r="L208" i="9"/>
  <c r="L206" i="9"/>
  <c r="L197" i="9"/>
  <c r="L196" i="9"/>
  <c r="L194" i="9"/>
  <c r="L189" i="9"/>
  <c r="L177" i="9"/>
  <c r="L171" i="9"/>
  <c r="L167" i="9"/>
  <c r="L153" i="9"/>
  <c r="L146" i="9"/>
  <c r="L133" i="9"/>
  <c r="L128" i="9"/>
  <c r="L99" i="9"/>
  <c r="L84" i="9"/>
  <c r="L83" i="9"/>
  <c r="L72" i="9"/>
  <c r="L60" i="9"/>
  <c r="L59" i="9"/>
  <c r="L51" i="9"/>
  <c r="L28" i="9"/>
  <c r="L23" i="9"/>
  <c r="G214" i="12"/>
  <c r="G213" i="12"/>
  <c r="G212" i="12"/>
  <c r="G211" i="12"/>
  <c r="G210" i="12"/>
  <c r="G209" i="12"/>
  <c r="G208" i="12"/>
  <c r="G207" i="12"/>
  <c r="G206" i="12"/>
  <c r="G205" i="12"/>
  <c r="G204" i="12"/>
  <c r="G203" i="12"/>
  <c r="G202" i="12"/>
  <c r="G201" i="12"/>
  <c r="G200" i="12"/>
  <c r="G199" i="12"/>
  <c r="G198" i="12"/>
  <c r="G197" i="12"/>
  <c r="G196" i="12"/>
  <c r="G195" i="12"/>
  <c r="G194" i="12"/>
  <c r="G193" i="12"/>
  <c r="G192" i="12"/>
  <c r="G191" i="12"/>
  <c r="G190" i="12"/>
  <c r="G189" i="12"/>
  <c r="G188" i="12"/>
  <c r="G185" i="12"/>
  <c r="G184" i="12"/>
  <c r="G183" i="12"/>
  <c r="G182" i="12"/>
  <c r="G181" i="12"/>
  <c r="G180" i="12"/>
  <c r="G179" i="12"/>
  <c r="G178" i="12"/>
  <c r="G177" i="12"/>
  <c r="G176" i="12"/>
  <c r="G173" i="12"/>
  <c r="G172" i="12"/>
  <c r="G171" i="12"/>
  <c r="G170" i="12"/>
  <c r="G169" i="12"/>
  <c r="G168" i="12"/>
  <c r="G167" i="12"/>
  <c r="G166" i="12"/>
  <c r="G165" i="12"/>
  <c r="G162" i="12"/>
  <c r="G161" i="12"/>
  <c r="G160" i="12"/>
  <c r="G159" i="12"/>
  <c r="G158" i="12"/>
  <c r="G157" i="12"/>
  <c r="G156" i="12"/>
  <c r="G155" i="12"/>
  <c r="G154" i="12"/>
  <c r="G153" i="12"/>
  <c r="G152" i="12"/>
  <c r="G151" i="12"/>
  <c r="G150" i="12"/>
  <c r="G147" i="12"/>
  <c r="G146" i="12"/>
  <c r="G145" i="12"/>
  <c r="G144" i="12"/>
  <c r="G143" i="12"/>
  <c r="G142" i="12"/>
  <c r="G141" i="12"/>
  <c r="G140" i="12"/>
  <c r="G139" i="12"/>
  <c r="G138" i="12"/>
  <c r="G137" i="12"/>
  <c r="G134" i="12"/>
  <c r="G133" i="12"/>
  <c r="G132" i="12"/>
  <c r="G131" i="12"/>
  <c r="G130" i="12"/>
  <c r="G129" i="12"/>
  <c r="G128" i="12"/>
  <c r="G127" i="12"/>
  <c r="G126" i="12"/>
  <c r="G125" i="12"/>
  <c r="G124" i="12"/>
  <c r="G123" i="12"/>
  <c r="G122" i="12"/>
  <c r="G121" i="12"/>
  <c r="G120" i="12"/>
  <c r="G119" i="12"/>
  <c r="G118" i="12"/>
  <c r="G117" i="12"/>
  <c r="G116" i="12"/>
  <c r="G115" i="12"/>
  <c r="G112" i="12"/>
  <c r="J112" i="12" s="1"/>
  <c r="J216" i="12" s="1"/>
  <c r="G109" i="12"/>
  <c r="G108" i="12"/>
  <c r="G107" i="12"/>
  <c r="G106" i="12"/>
  <c r="G105" i="12"/>
  <c r="G104" i="12"/>
  <c r="G103" i="12"/>
  <c r="G102" i="12"/>
  <c r="G101" i="12"/>
  <c r="G100" i="12"/>
  <c r="G99" i="12"/>
  <c r="G98" i="12"/>
  <c r="G97" i="12"/>
  <c r="G96" i="12"/>
  <c r="G93" i="12"/>
  <c r="G92" i="12"/>
  <c r="G91" i="12"/>
  <c r="G90" i="12"/>
  <c r="G89" i="12"/>
  <c r="G88" i="12"/>
  <c r="G87" i="12"/>
  <c r="G86" i="12"/>
  <c r="G85" i="12"/>
  <c r="G84" i="12"/>
  <c r="G83" i="12"/>
  <c r="G82" i="12"/>
  <c r="G81" i="12"/>
  <c r="G80" i="12"/>
  <c r="G79" i="12"/>
  <c r="G76" i="12"/>
  <c r="G75" i="12"/>
  <c r="G74" i="12"/>
  <c r="G73" i="12"/>
  <c r="G72" i="12"/>
  <c r="G71" i="12"/>
  <c r="G70" i="12"/>
  <c r="G69" i="12"/>
  <c r="G68" i="12"/>
  <c r="G67" i="12"/>
  <c r="G66" i="12"/>
  <c r="G63" i="12"/>
  <c r="G62" i="12"/>
  <c r="G61" i="12"/>
  <c r="G60" i="12"/>
  <c r="G59" i="12"/>
  <c r="G58" i="12"/>
  <c r="G57" i="12"/>
  <c r="G56" i="12"/>
  <c r="G55" i="12"/>
  <c r="G54" i="12"/>
  <c r="G53" i="12"/>
  <c r="G52" i="12"/>
  <c r="G51" i="12"/>
  <c r="G50" i="12"/>
  <c r="G47" i="12"/>
  <c r="G46" i="12"/>
  <c r="G45" i="12"/>
  <c r="G44" i="12"/>
  <c r="G43" i="12"/>
  <c r="G42" i="12"/>
  <c r="G41" i="12"/>
  <c r="G40" i="12"/>
  <c r="G39" i="12"/>
  <c r="G38" i="12"/>
  <c r="G37" i="12"/>
  <c r="G36" i="12"/>
  <c r="G35" i="12"/>
  <c r="G34" i="12"/>
  <c r="G33" i="12"/>
  <c r="G30" i="12"/>
  <c r="G29" i="12"/>
  <c r="G28" i="12"/>
  <c r="G27" i="12"/>
  <c r="G24" i="12"/>
  <c r="G23" i="12"/>
  <c r="G22" i="12"/>
  <c r="G21" i="12"/>
  <c r="G17" i="12"/>
  <c r="G16" i="12"/>
  <c r="G15" i="12"/>
  <c r="G11" i="12"/>
  <c r="G10" i="12"/>
  <c r="G9" i="12"/>
  <c r="G8" i="12"/>
  <c r="L11" i="9" l="1"/>
  <c r="L63" i="9"/>
  <c r="L87" i="9"/>
  <c r="L91" i="9"/>
  <c r="L101" i="9"/>
  <c r="L105" i="9"/>
  <c r="L125" i="9"/>
  <c r="L139" i="9"/>
  <c r="L192" i="9"/>
  <c r="L204" i="9"/>
  <c r="L8" i="9"/>
  <c r="L56" i="9"/>
  <c r="L16" i="9"/>
  <c r="L193" i="9"/>
  <c r="L201" i="9"/>
  <c r="L205" i="9"/>
  <c r="L209" i="9"/>
  <c r="L170" i="9"/>
  <c r="L34" i="9"/>
  <c r="L38" i="9"/>
  <c r="L42" i="9"/>
  <c r="L46" i="9"/>
  <c r="L168" i="9"/>
  <c r="L172" i="9"/>
  <c r="L120" i="9"/>
  <c r="L182" i="9"/>
  <c r="L181" i="9"/>
  <c r="L179" i="9"/>
  <c r="L166" i="9"/>
  <c r="L98" i="9"/>
  <c r="L102" i="9"/>
  <c r="L106" i="9"/>
  <c r="L50" i="9"/>
  <c r="L54" i="9"/>
  <c r="L58" i="9"/>
  <c r="L62" i="9"/>
  <c r="L191" i="9"/>
  <c r="L195" i="9"/>
  <c r="L199" i="9"/>
  <c r="L203" i="9"/>
  <c r="L207" i="9"/>
  <c r="N207" i="9" s="1"/>
  <c r="L211" i="9"/>
  <c r="L151" i="9"/>
  <c r="L155" i="9"/>
  <c r="L159" i="9"/>
  <c r="L140" i="9"/>
  <c r="L144" i="9"/>
  <c r="L115" i="9"/>
  <c r="L119" i="9"/>
  <c r="L123" i="9"/>
  <c r="L127" i="9"/>
  <c r="L131" i="9"/>
  <c r="L82" i="9"/>
  <c r="L86" i="9"/>
  <c r="L90" i="9"/>
  <c r="L69" i="9"/>
  <c r="L73" i="9"/>
  <c r="L36" i="9"/>
  <c r="L40" i="9"/>
  <c r="L44" i="9"/>
  <c r="L27" i="9"/>
  <c r="L15" i="9"/>
  <c r="N167" i="9"/>
  <c r="N154" i="9"/>
  <c r="N153" i="9"/>
  <c r="N214" i="9"/>
  <c r="N212" i="9"/>
  <c r="N210" i="9"/>
  <c r="N197" i="9"/>
  <c r="N213" i="9" l="1"/>
  <c r="N211" i="9"/>
  <c r="N209" i="9"/>
  <c r="N208" i="9"/>
  <c r="N206" i="9"/>
  <c r="N205" i="9"/>
  <c r="N204" i="9"/>
  <c r="N203" i="9"/>
  <c r="N202" i="9"/>
  <c r="N201" i="9"/>
  <c r="N200" i="9"/>
  <c r="N199" i="9"/>
  <c r="N198" i="9"/>
  <c r="N196" i="9"/>
  <c r="N195" i="9"/>
  <c r="N194" i="9"/>
  <c r="N193" i="9"/>
  <c r="N192" i="9"/>
  <c r="N191" i="9"/>
  <c r="N190" i="9"/>
  <c r="N189" i="9"/>
  <c r="N185" i="9"/>
  <c r="N184" i="9"/>
  <c r="N183" i="9"/>
  <c r="N182" i="9"/>
  <c r="N181" i="9"/>
  <c r="N180" i="9"/>
  <c r="N179" i="9"/>
  <c r="N178" i="9"/>
  <c r="N177" i="9"/>
  <c r="N176" i="9"/>
  <c r="O185" i="9" s="1"/>
  <c r="N173" i="9"/>
  <c r="N172" i="9"/>
  <c r="N171" i="9"/>
  <c r="N170" i="9"/>
  <c r="N169" i="9"/>
  <c r="N168" i="9"/>
  <c r="N166" i="9"/>
  <c r="N165" i="9"/>
  <c r="O173" i="9" s="1"/>
  <c r="N162" i="9"/>
  <c r="N161" i="9"/>
  <c r="N160" i="9"/>
  <c r="N159" i="9"/>
  <c r="N158" i="9"/>
  <c r="N157" i="9"/>
  <c r="N156" i="9"/>
  <c r="N155" i="9"/>
  <c r="N152" i="9"/>
  <c r="N151" i="9"/>
  <c r="N150" i="9"/>
  <c r="N147" i="9"/>
  <c r="N146" i="9"/>
  <c r="N145" i="9"/>
  <c r="N144" i="9"/>
  <c r="N143" i="9"/>
  <c r="N142" i="9"/>
  <c r="N141" i="9"/>
  <c r="N140" i="9"/>
  <c r="N139" i="9"/>
  <c r="N138" i="9"/>
  <c r="N137" i="9"/>
  <c r="N134" i="9"/>
  <c r="N133" i="9"/>
  <c r="N132" i="9"/>
  <c r="N131" i="9"/>
  <c r="N130" i="9"/>
  <c r="N129" i="9"/>
  <c r="N128" i="9"/>
  <c r="N127" i="9"/>
  <c r="N126" i="9"/>
  <c r="N125" i="9"/>
  <c r="N124" i="9"/>
  <c r="N123" i="9"/>
  <c r="N122" i="9"/>
  <c r="N121" i="9"/>
  <c r="N120" i="9"/>
  <c r="N119" i="9"/>
  <c r="N118" i="9"/>
  <c r="N117" i="9"/>
  <c r="N116" i="9"/>
  <c r="N115" i="9"/>
  <c r="O162" i="9" l="1"/>
  <c r="O147" i="9"/>
  <c r="O134" i="9"/>
  <c r="O112" i="9"/>
  <c r="O216" i="9" s="1"/>
</calcChain>
</file>

<file path=xl/sharedStrings.xml><?xml version="1.0" encoding="utf-8"?>
<sst xmlns="http://schemas.openxmlformats.org/spreadsheetml/2006/main" count="2227" uniqueCount="563">
  <si>
    <t>CLIN</t>
  </si>
  <si>
    <t>Description</t>
  </si>
  <si>
    <t>Pack Size</t>
  </si>
  <si>
    <t>Turkey</t>
  </si>
  <si>
    <t>Turkey Sausage Patty Country Style Fully Cooked, equivalent to 1oz M/MA with CN Label or Product Formulation Statement</t>
  </si>
  <si>
    <t>1/10 LB</t>
  </si>
  <si>
    <t>Turkey Bacon, equivalent to 1oz M/MA with CN Label or Product Formulation Statement</t>
  </si>
  <si>
    <t>PACKER</t>
  </si>
  <si>
    <t>JENNIE-O</t>
  </si>
  <si>
    <t>Turkey Breast, Deli Sliced, equivalent to 1-2oz M/MA with CN Label or Product Formulation Statement</t>
  </si>
  <si>
    <t>12/1 LB</t>
  </si>
  <si>
    <t>Turkey Ham, Deli Sliced, equivalent to 1-2oz M/MA with CN Label or Product Formulation Statement</t>
  </si>
  <si>
    <t>Chicken</t>
  </si>
  <si>
    <t>TYSON</t>
  </si>
  <si>
    <t>Chicken Breast, 3oz, Grilled, Fully Cooked, Frozen, equivalent to 2oz M/MA with CN Label or Product Formulation Statement</t>
  </si>
  <si>
    <t>2/5 LB</t>
  </si>
  <si>
    <t>Beef</t>
  </si>
  <si>
    <t>Beef Patty, Flame-Broiled, Fully Cooked, equivalent to 2oz M/MA with CN Label or Product Formulation Statement</t>
  </si>
  <si>
    <t>ADVANCE</t>
  </si>
  <si>
    <t>90/2.5 oz</t>
  </si>
  <si>
    <t>2/10 LB</t>
  </si>
  <si>
    <t>Fish/Vegeterian/Entrée</t>
  </si>
  <si>
    <t>6/66.5 oz</t>
  </si>
  <si>
    <t>Dairy/Cheese/Yogurt/Eggs</t>
  </si>
  <si>
    <t>6/5 LB</t>
  </si>
  <si>
    <t>GREAT LAKES</t>
  </si>
  <si>
    <t>4/5 LB</t>
  </si>
  <si>
    <t>MICHAELS</t>
  </si>
  <si>
    <t>Cheese, String, Individiually Wrapped, Reduced Fat, equivalent to 1oz M/MA</t>
  </si>
  <si>
    <t>168/1oz</t>
  </si>
  <si>
    <t>Cheese, Parmesan</t>
  </si>
  <si>
    <t>Eggs, Hardboiled, Dry Pack</t>
  </si>
  <si>
    <t>PAPPETIS</t>
  </si>
  <si>
    <t>DANNON</t>
  </si>
  <si>
    <t>Yogurt, Vanilla Bulk</t>
  </si>
  <si>
    <t>Canned &amp; Dry Goods</t>
  </si>
  <si>
    <t>6/#10 Can</t>
  </si>
  <si>
    <t>72/4 Oz</t>
  </si>
  <si>
    <t>ALLEN</t>
  </si>
  <si>
    <t>Bean, Baked Vegetarian</t>
  </si>
  <si>
    <t xml:space="preserve">Sauce, Pizza </t>
  </si>
  <si>
    <t>ANGELA MIA</t>
  </si>
  <si>
    <t>Sauce, Spaghetti</t>
  </si>
  <si>
    <t>REDPACK</t>
  </si>
  <si>
    <t>Tomatoes, Diced</t>
  </si>
  <si>
    <t>Tomato, Paste</t>
  </si>
  <si>
    <t>Vegetable/Fruit - Frozen</t>
  </si>
  <si>
    <t>1/20 LB</t>
  </si>
  <si>
    <t>Blueberries, Frozen</t>
  </si>
  <si>
    <t>1/30 LB</t>
  </si>
  <si>
    <t>Peas, Frozen</t>
  </si>
  <si>
    <t>Potato, Sweet, Wedge</t>
  </si>
  <si>
    <t>HARVEST SPLENDOR</t>
  </si>
  <si>
    <t>6/2.5 lb</t>
  </si>
  <si>
    <t>SIMPLOT</t>
  </si>
  <si>
    <t>Grain &amp; Breads - Breakfast Items</t>
  </si>
  <si>
    <t>BAKE CRAFT</t>
  </si>
  <si>
    <t>72/3 oz</t>
  </si>
  <si>
    <t>English Muffin, equivalent to 2oz grain serving, Must meet USDA WGR guidelines</t>
  </si>
  <si>
    <t>144/2.2 oz</t>
  </si>
  <si>
    <t>SUPER BAKERY</t>
  </si>
  <si>
    <t>70/3.4oz</t>
  </si>
  <si>
    <t>GENERAL MILLS</t>
  </si>
  <si>
    <t>96/1 oz</t>
  </si>
  <si>
    <t>RICHS</t>
  </si>
  <si>
    <t>QUAKER</t>
  </si>
  <si>
    <t>12/42 oz</t>
  </si>
  <si>
    <t>144/1.3 oz</t>
  </si>
  <si>
    <t>Pancakes, Individually Wrapped, equivalent to 2oz grain serving, Must meet USDA WGR guidelines</t>
  </si>
  <si>
    <t>EGGO</t>
  </si>
  <si>
    <t>Grain &amp; Breads - Miscellaneous</t>
  </si>
  <si>
    <t>Chip, Tortilla, Round</t>
  </si>
  <si>
    <t>TOSTITOS</t>
  </si>
  <si>
    <t>8/16 oz</t>
  </si>
  <si>
    <t>Cracker, Goldfish, Cheddar, Whole Grain</t>
  </si>
  <si>
    <t>PEPPERIDGE FARM</t>
  </si>
  <si>
    <t>300/.75 oz</t>
  </si>
  <si>
    <t>Crust, Pizza, Whole Grain, 12x16,  equivalent to 2oz grain serving, Must meet USDA WGR guidelines</t>
  </si>
  <si>
    <t>Pasta, Rotini, Whole Grain, Must meet USDA WGR guidelines</t>
  </si>
  <si>
    <t>Pasta, Spaghetti, Whole Grain, Must meet USDA WGR guidelines</t>
  </si>
  <si>
    <t>Rice, Brown, Must meet USDA WGR guidelines</t>
  </si>
  <si>
    <t>1/25 LB</t>
  </si>
  <si>
    <t>Roll, Hamburger, Whole Grain, Must meet USDA WGR guidelines</t>
  </si>
  <si>
    <t>Roll, Hoagie, Whole Grain, Must meet USDA WGR guidelines</t>
  </si>
  <si>
    <t>Roll, Dinner, Bulk, Whole Grain, Must meet USDA WGR guidelines</t>
  </si>
  <si>
    <t>300/1 oz</t>
  </si>
  <si>
    <t>Wrap, Tortilla, Whole Wheat  9-inch, equivalent to 2oz grain serving, Must meet USDA WGR guidelines</t>
  </si>
  <si>
    <t>Juice</t>
  </si>
  <si>
    <t>Spices/Seasonings</t>
  </si>
  <si>
    <t>Basil Leaves</t>
  </si>
  <si>
    <t>MCCRMCK</t>
  </si>
  <si>
    <t>1/5 oz</t>
  </si>
  <si>
    <t>Chili Powder</t>
  </si>
  <si>
    <t>1/18 oz</t>
  </si>
  <si>
    <t>Cinnamon, Ground</t>
  </si>
  <si>
    <t>Cumin, Ground</t>
  </si>
  <si>
    <t>1/14 oz</t>
  </si>
  <si>
    <t>Curry Powder</t>
  </si>
  <si>
    <t>Garlic, Granulated</t>
  </si>
  <si>
    <t>1/5 LB</t>
  </si>
  <si>
    <t>Ginger, Ground</t>
  </si>
  <si>
    <t>Italian Seasoning</t>
  </si>
  <si>
    <t>1/6 oz</t>
  </si>
  <si>
    <t>Mustard, Ground</t>
  </si>
  <si>
    <t>Onion, Powder</t>
  </si>
  <si>
    <t>Oregano, Leaves</t>
  </si>
  <si>
    <t>Parsley, Flakes</t>
  </si>
  <si>
    <t>Paprika</t>
  </si>
  <si>
    <t>Pepper, Cayenne</t>
  </si>
  <si>
    <t xml:space="preserve">Pepper, Crushed Red </t>
  </si>
  <si>
    <t>Salt</t>
  </si>
  <si>
    <t>Seasoning, Cajun</t>
  </si>
  <si>
    <t>Sesame Seed</t>
  </si>
  <si>
    <t>1/16 oz</t>
  </si>
  <si>
    <t>Thyme, Leaves</t>
  </si>
  <si>
    <t>Baking Needs</t>
  </si>
  <si>
    <t>6/1 LB</t>
  </si>
  <si>
    <t>4/1 GAL</t>
  </si>
  <si>
    <t>Extract, Vanilla</t>
  </si>
  <si>
    <t>Honey</t>
  </si>
  <si>
    <t>Juice, Lemon, Pasteurized</t>
  </si>
  <si>
    <t>Oil, Olive Blend, 90/10</t>
  </si>
  <si>
    <t>COLAVITA</t>
  </si>
  <si>
    <t>6/1 GAL</t>
  </si>
  <si>
    <t>Pan Coating, Canola Blend</t>
  </si>
  <si>
    <t>PAM</t>
  </si>
  <si>
    <t>Cornstarch</t>
  </si>
  <si>
    <t>ARGO</t>
  </si>
  <si>
    <t>Sugar, Granulated</t>
  </si>
  <si>
    <t>DOMINO</t>
  </si>
  <si>
    <t>Sugar, Light Brown</t>
  </si>
  <si>
    <t>12/2 LB</t>
  </si>
  <si>
    <t>Condiments/Dressings/Sauces</t>
  </si>
  <si>
    <t>KRAFT</t>
  </si>
  <si>
    <t>Jelly, Grape</t>
  </si>
  <si>
    <t>SMUCKERS</t>
  </si>
  <si>
    <t>Kens</t>
  </si>
  <si>
    <t>FRENCHS</t>
  </si>
  <si>
    <t>Relish, Sweet</t>
  </si>
  <si>
    <t>Sauce, BBQ</t>
  </si>
  <si>
    <t>Sauce, Red Hot Original</t>
  </si>
  <si>
    <t>FRANKS</t>
  </si>
  <si>
    <t>Sauce, Soy, Light, Reduced Sodium</t>
  </si>
  <si>
    <t>KIKKOMAN</t>
  </si>
  <si>
    <t>6/.5 GAL</t>
  </si>
  <si>
    <t>Sauce, Teriyaki</t>
  </si>
  <si>
    <t>Sauce, Worchestershire</t>
  </si>
  <si>
    <t>1/1 GAL</t>
  </si>
  <si>
    <t>SUNBUTTER</t>
  </si>
  <si>
    <t>Vinegar, Apple Cider</t>
  </si>
  <si>
    <t>HEINZ</t>
  </si>
  <si>
    <t>Vinegar, White</t>
  </si>
  <si>
    <t>Portion Control</t>
  </si>
  <si>
    <t>Dressing, Italian, Pouch, TFF</t>
  </si>
  <si>
    <t>Dressing, French, Pouch, TFF</t>
  </si>
  <si>
    <t>Dressing, Ranch, Pouch, TFF</t>
  </si>
  <si>
    <t>Jelly, Grape, TFF</t>
  </si>
  <si>
    <t>200/.5 oz</t>
  </si>
  <si>
    <t>Ketchup, Packet</t>
  </si>
  <si>
    <t>RED GOLD</t>
  </si>
  <si>
    <t>1000/9 GM</t>
  </si>
  <si>
    <t>200/.44 oz</t>
  </si>
  <si>
    <t>Mustard, Packet</t>
  </si>
  <si>
    <t>Chemical &amp; Cleaning</t>
  </si>
  <si>
    <t>Degreaser, Oasis</t>
  </si>
  <si>
    <t>ECOLAB</t>
  </si>
  <si>
    <t>1/2.5 GA</t>
  </si>
  <si>
    <t>Detergent, Pot and Pan, Apex</t>
  </si>
  <si>
    <t>2 Capsule</t>
  </si>
  <si>
    <t>Sanitizer Quat Oasis</t>
  </si>
  <si>
    <t>Cleaner, Oasis Orange</t>
  </si>
  <si>
    <t>1/2.5GA</t>
  </si>
  <si>
    <t>Dish Machine Detergent, Apex</t>
  </si>
  <si>
    <t>Dish Machine Rinse, Apex</t>
  </si>
  <si>
    <t>Lime Away</t>
  </si>
  <si>
    <t>4/1 GA</t>
  </si>
  <si>
    <t>Polish, Stanless</t>
  </si>
  <si>
    <t>6 Each</t>
  </si>
  <si>
    <t>Bleach</t>
  </si>
  <si>
    <t>Paper Supplies</t>
  </si>
  <si>
    <t>Tray, 5-Compartment, Compostable</t>
  </si>
  <si>
    <t>PACTIV</t>
  </si>
  <si>
    <t>Foil, Sheet 9"x10.75"</t>
  </si>
  <si>
    <t>6/500 CT</t>
  </si>
  <si>
    <t>Fork, Recyclable</t>
  </si>
  <si>
    <t>20/50 CT</t>
  </si>
  <si>
    <t>Spoon, Recyclable, Soup</t>
  </si>
  <si>
    <t>1/1000 CT</t>
  </si>
  <si>
    <t>Lid: Portion Cup 2 oz</t>
  </si>
  <si>
    <t>Cup, Portion, 2oz Translucent</t>
  </si>
  <si>
    <t>GREENWARE</t>
  </si>
  <si>
    <t>10/100 CT</t>
  </si>
  <si>
    <t>Bag, Paper, Brown, 8 Lb Heavy Duty</t>
  </si>
  <si>
    <t>DURO</t>
  </si>
  <si>
    <t>1/500 CT</t>
  </si>
  <si>
    <t>Napkin, Brown</t>
  </si>
  <si>
    <t>MORNAP</t>
  </si>
  <si>
    <t>12/500 CT</t>
  </si>
  <si>
    <t>4/250 CT</t>
  </si>
  <si>
    <t>Tray, Paper (Boat) - 2#</t>
  </si>
  <si>
    <t>Tray, Paper (Boat) - 3#</t>
  </si>
  <si>
    <t>1/2000 FT</t>
  </si>
  <si>
    <t>Film - 18-inch</t>
  </si>
  <si>
    <t>Pad, Scouring</t>
  </si>
  <si>
    <t>Towel, Wiper</t>
  </si>
  <si>
    <t>1/150 CT</t>
  </si>
  <si>
    <t>Liner, Pan</t>
  </si>
  <si>
    <t>Hair Net</t>
  </si>
  <si>
    <t>1/144 CT</t>
  </si>
  <si>
    <t>Turkey Frank, 8/1, equivalent to 1-2oz M/MA with CN Label or Product Formulation Statement</t>
  </si>
  <si>
    <t>Tilapia Filet, Raw, Unbreaded, 3.5 oz IQF, equivalent to 2oz M/MA with CN Label or Product Formulation Statement</t>
  </si>
  <si>
    <t>Eggs, Liquid, equivalent to 1oz M/MA</t>
  </si>
  <si>
    <t>Salsa</t>
  </si>
  <si>
    <t>4/1 Gal</t>
  </si>
  <si>
    <t>Potato Wedge, 8 Cut, Seasoned</t>
  </si>
  <si>
    <t>Potato, Tater Tots</t>
  </si>
  <si>
    <t>Corn, Kernel, Yellow, Frozen</t>
  </si>
  <si>
    <t>Bagel, Whole Grain, Sliced, Bulk, equivalent to 2oz grain serving, Must meet USDA WGR guidelines</t>
  </si>
  <si>
    <t>Bread, Zucchini Sliced WW, equivalent to 2oz grain serving, Must meet USDA WGR guidelines</t>
  </si>
  <si>
    <t>Biscuit, Whole Grain Frozen, equivalent to 2oz grain serving, Must meet USDA WGR guidelines</t>
  </si>
  <si>
    <t>Oatmeal, Quick Oats</t>
  </si>
  <si>
    <t>Pasta, Elbow, Whole Grain, Must meet USDA WGR guidelines</t>
  </si>
  <si>
    <t>Roll, Hot Dog, Whole Grain, Must meet USDA WGR guidelines</t>
  </si>
  <si>
    <t>Pepper, Black, Table Grind</t>
  </si>
  <si>
    <t>Soup, Base, Vegetable - Low Sodium</t>
  </si>
  <si>
    <t>48/4 oz</t>
  </si>
  <si>
    <t>Sunflower, Kernels</t>
  </si>
  <si>
    <t>Mayonnaise, Light, TFF</t>
  </si>
  <si>
    <t>Mayonnaise, Light, Packet</t>
  </si>
  <si>
    <t>1/240 CT</t>
  </si>
  <si>
    <t>Preferred Brand</t>
  </si>
  <si>
    <t>Tuna, Chunk in Water, equivalent to 2oz M/MA with CN Label of Product Formulation Statement</t>
  </si>
  <si>
    <t>PERDUE</t>
  </si>
  <si>
    <t>Chicken, Diced 1/2" Fully Cooked Frozen, equivalent to 1oz M/MA with CN Label or Product Formulation Statement</t>
  </si>
  <si>
    <t>Chicken, Drumstick, Glazed, Frozen, Fully Cooked, equivalent to 2oz M/MA with CN Label or Product Formulation Statement</t>
  </si>
  <si>
    <t>48/2.9 oz</t>
  </si>
  <si>
    <t>PACE</t>
  </si>
  <si>
    <t>Beans, Black, Low Sodium</t>
  </si>
  <si>
    <t>Bean, Garbanzo, Low Sodium</t>
  </si>
  <si>
    <t>Bean, Kidney, Dark Red, Low Sodium</t>
  </si>
  <si>
    <t>MORNINGSTAR</t>
  </si>
  <si>
    <t>Veggetable Patty (Burger), Round, equivalent to 2oz M/MA with CN Label or Product Formulation Statement</t>
  </si>
  <si>
    <t>Syrup, Breakfast</t>
  </si>
  <si>
    <t>KELLOGS</t>
  </si>
  <si>
    <t>Bean, Green Cut, Frozen, Bulk</t>
  </si>
  <si>
    <t>Broccoli, Cuts, Frozen, Bulk</t>
  </si>
  <si>
    <t>Carrots, Cut Frozen, Bulk</t>
  </si>
  <si>
    <t>Soy, Tofu, Plain, equivalent to 2oz M/MA with CN Label or Product Formulation Statement</t>
  </si>
  <si>
    <t>PHILADELPHIA</t>
  </si>
  <si>
    <t>Yogurt, Cups (Assorted Flavors)</t>
  </si>
  <si>
    <t>Butter, Solids, Unsalted</t>
  </si>
  <si>
    <t>Applesauce, Cup, TFF, No Sugar Added</t>
  </si>
  <si>
    <t>Pineapple, Tidbits - 100% Juice or Water Pack Only</t>
  </si>
  <si>
    <t>Peaches, Sliced, 100% Juice or Water Pack Only</t>
  </si>
  <si>
    <t>Cereal, Chex, Cinnamon, Bowl Pack</t>
  </si>
  <si>
    <t>Cereal, Raisin Bran, Bowl Pack</t>
  </si>
  <si>
    <t>Cheese, Feta, Crumbles, equivalent to 1oz M/MA</t>
  </si>
  <si>
    <t>Soy, Edamame, Shelled</t>
  </si>
  <si>
    <t>6/2.5 LB</t>
  </si>
  <si>
    <t>Juice, 100%, Apple</t>
  </si>
  <si>
    <t>Unit Price</t>
  </si>
  <si>
    <t>Total Price</t>
  </si>
  <si>
    <t>Presoak, Apex</t>
  </si>
  <si>
    <t>Container, 3 Compartment, Hinged, 9X9X3 - pulp or plastic</t>
  </si>
  <si>
    <t>12/32 oz</t>
  </si>
  <si>
    <t>24/1 LB</t>
  </si>
  <si>
    <t>Spread, Sunflower Butter</t>
  </si>
  <si>
    <t>1/100 CT</t>
  </si>
  <si>
    <t>0002</t>
  </si>
  <si>
    <t>0001</t>
  </si>
  <si>
    <t>0004</t>
  </si>
  <si>
    <t>0005</t>
  </si>
  <si>
    <t>0101</t>
  </si>
  <si>
    <t>0404</t>
  </si>
  <si>
    <t>0102</t>
  </si>
  <si>
    <t>0104</t>
  </si>
  <si>
    <t>0103</t>
  </si>
  <si>
    <t>0201</t>
  </si>
  <si>
    <t>0202</t>
  </si>
  <si>
    <t>0203</t>
  </si>
  <si>
    <t>0402</t>
  </si>
  <si>
    <t>0401</t>
  </si>
  <si>
    <t>0403</t>
  </si>
  <si>
    <t>0405</t>
  </si>
  <si>
    <t>0406</t>
  </si>
  <si>
    <t>0407</t>
  </si>
  <si>
    <t>0408</t>
  </si>
  <si>
    <t>0409</t>
  </si>
  <si>
    <t>0410</t>
  </si>
  <si>
    <t>0412</t>
  </si>
  <si>
    <t>0413</t>
  </si>
  <si>
    <t>0415</t>
  </si>
  <si>
    <t>0501</t>
  </si>
  <si>
    <t>0502</t>
  </si>
  <si>
    <t>0503</t>
  </si>
  <si>
    <t>0504</t>
  </si>
  <si>
    <t>0505</t>
  </si>
  <si>
    <t>0506</t>
  </si>
  <si>
    <t>0508</t>
  </si>
  <si>
    <t>0511</t>
  </si>
  <si>
    <t>0512</t>
  </si>
  <si>
    <t>0514</t>
  </si>
  <si>
    <t>0603</t>
  </si>
  <si>
    <t>0604</t>
  </si>
  <si>
    <t>0607</t>
  </si>
  <si>
    <t>0610</t>
  </si>
  <si>
    <t>0611</t>
  </si>
  <si>
    <t>0706</t>
  </si>
  <si>
    <t>0708</t>
  </si>
  <si>
    <t>0710</t>
  </si>
  <si>
    <t>0711</t>
  </si>
  <si>
    <t>0712</t>
  </si>
  <si>
    <t>0713</t>
  </si>
  <si>
    <t>0714</t>
  </si>
  <si>
    <t>0715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</si>
  <si>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</si>
  <si>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</si>
  <si>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</si>
  <si>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</si>
  <si>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</si>
  <si>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</si>
  <si>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</si>
  <si>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</si>
  <si>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</si>
  <si>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</si>
  <si>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Grocery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</si>
  <si>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</si>
  <si>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</si>
  <si>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</si>
  <si>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</si>
  <si>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</si>
  <si>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</si>
  <si>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</si>
  <si>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</si>
  <si>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</si>
  <si>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1101</t>
  </si>
  <si>
    <t>1102</t>
  </si>
  <si>
    <t>1103</t>
  </si>
  <si>
    <t>1104</t>
  </si>
  <si>
    <t>1105</t>
  </si>
  <si>
    <t>1106</t>
  </si>
  <si>
    <t>1107</t>
  </si>
  <si>
    <t>1108</t>
  </si>
  <si>
    <t>1201</t>
  </si>
  <si>
    <t>1202</t>
  </si>
  <si>
    <t>1203</t>
  </si>
  <si>
    <t>1204</t>
  </si>
  <si>
    <t>1205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</si>
  <si>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</si>
  <si>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</si>
  <si>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</si>
  <si>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</si>
  <si>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</si>
  <si>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</si>
  <si>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</si>
  <si>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</si>
  <si>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</si>
  <si>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1401</t>
  </si>
  <si>
    <t>1402</t>
  </si>
  <si>
    <t>1403</t>
  </si>
  <si>
    <t>1405</t>
  </si>
  <si>
    <t>1406</t>
  </si>
  <si>
    <t>1407</t>
  </si>
  <si>
    <t>1408</t>
  </si>
  <si>
    <t>1409</t>
  </si>
  <si>
    <t>1410</t>
  </si>
  <si>
    <t>1411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</si>
  <si>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</si>
  <si>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</si>
  <si>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</si>
  <si>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</si>
  <si>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</si>
  <si>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</si>
  <si>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</si>
  <si>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</si>
  <si>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</si>
  <si>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</si>
  <si>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</si>
  <si>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</si>
  <si>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</si>
  <si>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</si>
  <si>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</si>
  <si>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</si>
  <si>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</si>
  <si>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Total Quantity</t>
  </si>
  <si>
    <t>Excel Academy Est Qty</t>
  </si>
  <si>
    <t>Bard ECHS Est Qty</t>
  </si>
  <si>
    <t>A</t>
  </si>
  <si>
    <t>B</t>
  </si>
  <si>
    <t>Burroughs ES Est Qty</t>
  </si>
  <si>
    <t>Langdon ES Est Qty</t>
  </si>
  <si>
    <t>Langley ES Est Qty</t>
  </si>
  <si>
    <t>Dunbar HS Est Qty</t>
  </si>
  <si>
    <t>McKinley MS/HS Est Qty</t>
  </si>
  <si>
    <t>12/50 each</t>
  </si>
  <si>
    <t>Chiken, Pulled, 60% White 40% Dark, Large, Cooked, Frozen</t>
  </si>
  <si>
    <t>Cups. Cold, 9 oz, Plastic Clear</t>
  </si>
  <si>
    <t>Flat Lids, Clear, for 5/8/9/12/14/20 Ounce Cups</t>
  </si>
  <si>
    <t>SOLO</t>
  </si>
  <si>
    <t>Foil Roll, Standard, 9x10.75 in</t>
  </si>
  <si>
    <t>Glove, Vinyl XL</t>
  </si>
  <si>
    <t>Glove, Vinyl Medium</t>
  </si>
  <si>
    <t>12/600 CT</t>
  </si>
  <si>
    <t>EARTHCHOICE</t>
  </si>
  <si>
    <t>2/75 CT</t>
  </si>
  <si>
    <t>Lid, Plastic, Clear, 5.5 Ounce Cups</t>
  </si>
  <si>
    <t>25/100 CT</t>
  </si>
  <si>
    <t>12/200 CT</t>
  </si>
  <si>
    <t>24/100 CT</t>
  </si>
  <si>
    <t>Containers, 8.25x8.33x3 in, Plastic, Clear, Hinged</t>
  </si>
  <si>
    <t>200/1 CT</t>
  </si>
  <si>
    <t>Cup, Portion, 5.5oz Translucent</t>
  </si>
  <si>
    <t>Wraps, Deli, 8 x 10.75in, Dry-Waxed Paper</t>
  </si>
  <si>
    <t>3/12 CT</t>
  </si>
  <si>
    <t>Labels, Food Storage, 2x3 in, Dissolvable, White</t>
  </si>
  <si>
    <t>CAMBRO</t>
  </si>
  <si>
    <t>Adhesive Bandages, Assorted Sizes</t>
  </si>
  <si>
    <t>BAND AID</t>
  </si>
  <si>
    <t>8/3 CT</t>
  </si>
  <si>
    <t>Apples, Sliced, in Water, Fancy</t>
  </si>
  <si>
    <t>Mandarin Orange Segments, in Juice</t>
  </si>
  <si>
    <t>Meatball, All Beef, 1 oz each, equivalent to .7oz M/MA with CN Label or Product Formulation Statement</t>
  </si>
  <si>
    <t>Beef, Ground 90/10 Bulk, Raw</t>
  </si>
  <si>
    <t>Beef, Stir Fry Strips, Fully Cooked, equivalent to 2oz M/MA with CN Label or Product Formulation Statement</t>
  </si>
  <si>
    <t>4/3 LB</t>
  </si>
  <si>
    <t>12/0.83 LB</t>
  </si>
  <si>
    <t>36/1 LB</t>
  </si>
  <si>
    <t>Egg Patty, Round</t>
  </si>
  <si>
    <t>DEB EL</t>
  </si>
  <si>
    <t>8/1.5 LB</t>
  </si>
  <si>
    <t>ALPINE LACE</t>
  </si>
  <si>
    <t>ALOUETTE</t>
  </si>
  <si>
    <t>4/2.5 LB</t>
  </si>
  <si>
    <t>6/3 LB</t>
  </si>
  <si>
    <t>BONGARDS</t>
  </si>
  <si>
    <t>SILK</t>
  </si>
  <si>
    <t>18/8 oz</t>
  </si>
  <si>
    <t>Cheese, Cheddar, Sliced, Yellow, Reduced Fat, Reduced Sodium</t>
  </si>
  <si>
    <t>Cheese, Cheddar, Shredded, Yellow, Reduced Fat, Reduced Sodium</t>
  </si>
  <si>
    <t>Cheese, Mozzerella, Shredded, Reduced Fat, Reduced Sodium</t>
  </si>
  <si>
    <t>Cheese, Swiss, Sliced, Reduced Fat, Reduced Sodium</t>
  </si>
  <si>
    <t>Milk, Dairy-Free Soy, 8 fluid ounces</t>
  </si>
  <si>
    <t>16/17 oz</t>
  </si>
  <si>
    <t>RICH'S</t>
  </si>
  <si>
    <t>Waffles, Individually Wrapped, equivalent to 2oz grain serving, Must meet USDA WGR guidelines</t>
  </si>
  <si>
    <t>French Toast Sticks, equivalent to 2oz grain serving or 1oz grain and 1oz MA, Must meet USDA WGR guidelines</t>
  </si>
  <si>
    <t>SUNNY FRESH</t>
  </si>
  <si>
    <t>72/1 ct</t>
  </si>
  <si>
    <t>Bread, Blueberry, Loaf WW, equivalent to 1oz grain serving, Must meet USDA WGR guidelines</t>
  </si>
  <si>
    <t>72/2 oz</t>
  </si>
  <si>
    <t>ELFIN</t>
  </si>
  <si>
    <t>Bread, Banana, Loaf WW, equivalent to 1oz grain serving, Must meet USDA WGR guidelines</t>
  </si>
  <si>
    <t>Cereal Bar, Team Cheerios, equivalent to 1oz grain serving. Must meet USDA WGR guidelines</t>
  </si>
  <si>
    <t xml:space="preserve">Cereal Bar, Nutri Grain, Blueberry, equivalent to 1oz grain serving, Must meet USDA WGR guidelines </t>
  </si>
  <si>
    <t>96/1.42 oz</t>
  </si>
  <si>
    <t>96/1.55 oz</t>
  </si>
  <si>
    <t>1/216 CT</t>
  </si>
  <si>
    <t>Graham Cracker, equivalent to 1oz grain serving. Must meet USDA WGR guidelines</t>
  </si>
  <si>
    <t>300/0.9 OZ</t>
  </si>
  <si>
    <t>Bread, Sliced, Sandwich, Whole Grain, equivalent to 1oz grain serving, Must meet USDA WGR guidelines</t>
  </si>
  <si>
    <t>12/22 oz</t>
  </si>
  <si>
    <t>10/12 ct</t>
  </si>
  <si>
    <t>216/2.2 oz</t>
  </si>
  <si>
    <t>Wrap, Tortilla, Whole Wheat  5-6 inch, equivalent to 1oz grain serving, Must meet USDA WGR guidelines</t>
  </si>
  <si>
    <t>AZTECA</t>
  </si>
  <si>
    <t>16/12 CT</t>
  </si>
  <si>
    <t>30/12 CT</t>
  </si>
  <si>
    <t>70/4oz</t>
  </si>
  <si>
    <t>1/7.25 LB</t>
  </si>
  <si>
    <t>1/19 oz</t>
  </si>
  <si>
    <t>1/5.5 oz</t>
  </si>
  <si>
    <t>1/11 oz</t>
  </si>
  <si>
    <t>1/12 oz</t>
  </si>
  <si>
    <t>18/2.25 LB</t>
  </si>
  <si>
    <t>1/22 oz</t>
  </si>
  <si>
    <t>1/1 PINT</t>
  </si>
  <si>
    <t>Flour, Whole Wheat</t>
  </si>
  <si>
    <t>1/50 LB</t>
  </si>
  <si>
    <t>ConAgra</t>
  </si>
  <si>
    <t>4/6 LB</t>
  </si>
  <si>
    <t>6/21 oz</t>
  </si>
  <si>
    <t>500/.2 oz</t>
  </si>
  <si>
    <t>6/4 LB</t>
  </si>
  <si>
    <t>Sauce, Cheese, Queso Blanco</t>
  </si>
  <si>
    <t>JTM</t>
  </si>
  <si>
    <t>KENS</t>
  </si>
  <si>
    <t>Sauce, Alfredo</t>
  </si>
  <si>
    <t>60/1.5 oz</t>
  </si>
  <si>
    <t>KEN'S</t>
  </si>
  <si>
    <t>Dressing, Honey Mustard, Pouch, TFF</t>
  </si>
  <si>
    <t>100/1 oz</t>
  </si>
  <si>
    <t>Cheese, Neufchatel</t>
  </si>
  <si>
    <t>6/250 CT</t>
  </si>
  <si>
    <t>Cauliflower, Florets, Frozen, Bulk</t>
  </si>
  <si>
    <t>6/6.75 LB</t>
  </si>
  <si>
    <t>12/17 oz</t>
  </si>
  <si>
    <t>2/2.5 LB</t>
  </si>
  <si>
    <t>2/3 LB</t>
  </si>
  <si>
    <t>3/4 LB</t>
  </si>
  <si>
    <t>0204</t>
  </si>
  <si>
    <t>0301</t>
  </si>
  <si>
    <t>0302</t>
  </si>
  <si>
    <t>0303</t>
  </si>
  <si>
    <t>0304</t>
  </si>
  <si>
    <t>0411</t>
  </si>
  <si>
    <t>0414</t>
  </si>
  <si>
    <t>0507</t>
  </si>
  <si>
    <t>0509</t>
  </si>
  <si>
    <t>0510</t>
  </si>
  <si>
    <t>0513</t>
  </si>
  <si>
    <t>0601</t>
  </si>
  <si>
    <t>0602</t>
  </si>
  <si>
    <t>0605</t>
  </si>
  <si>
    <t>0606</t>
  </si>
  <si>
    <t>0608</t>
  </si>
  <si>
    <t>0609</t>
  </si>
  <si>
    <t>0701</t>
  </si>
  <si>
    <t>0702</t>
  </si>
  <si>
    <t>0704</t>
  </si>
  <si>
    <t>0705</t>
  </si>
  <si>
    <t>0707</t>
  </si>
  <si>
    <t>0709</t>
  </si>
  <si>
    <t>0811</t>
  </si>
  <si>
    <t>0812</t>
  </si>
  <si>
    <t>0813</t>
  </si>
  <si>
    <t>0814</t>
  </si>
  <si>
    <t>0901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</si>
  <si>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</si>
  <si>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</si>
  <si>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</si>
  <si>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</si>
  <si>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</si>
  <si>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</si>
  <si>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</si>
  <si>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</si>
  <si>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</si>
  <si>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</si>
  <si>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</si>
  <si>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1109</t>
  </si>
  <si>
    <t>1110</t>
  </si>
  <si>
    <t>1111</t>
  </si>
  <si>
    <t>1206</t>
  </si>
  <si>
    <t>1207</t>
  </si>
  <si>
    <t>1208</t>
  </si>
  <si>
    <t>1209</t>
  </si>
  <si>
    <t>1210</t>
  </si>
  <si>
    <t>1211</t>
  </si>
  <si>
    <t>1212</t>
  </si>
  <si>
    <t>1213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</si>
  <si>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</si>
  <si>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</si>
  <si>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</si>
  <si>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</si>
  <si>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</si>
  <si>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</si>
  <si>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</si>
  <si>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</si>
  <si>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</si>
  <si>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</si>
  <si>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0003</t>
  </si>
  <si>
    <t>RFP Number GAGA-2020-R-0019</t>
  </si>
  <si>
    <t>Grocery Distribution</t>
  </si>
  <si>
    <t>Attachment J.8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</si>
</sst>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0" x14ac:knownFonts="1">
    <font>
      <sz val="11"/>
      <color rgb="FF000000"/>
      <name val="Calibri"/>
    </font>
    <font>
      <sz val="11"/>
      <name val="Calibri"/>
      <family val="2"/>
    </font>
    <font>
      <b/>
      <sz val="14"/>
      <color rgb="FF000000"/>
      <name val="Calibri"/>
      <family val="2"/>
    </font>
    <font>
      <b/>
      <sz val="12"/>
      <color rgb="FFFFFFFF"/>
      <name val="Calibri"/>
      <family val="2"/>
    </font>
    <font>
      <b/>
      <i/>
      <sz val="16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4682B4"/>
        <bgColor rgb="FF4682B4"/>
      </patternFill>
    </fill>
    <fill>
      <patternFill patternType="solid">
        <fgColor rgb="FFC6D9F0"/>
        <bgColor rgb="FFC6D9F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96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/>
    <xf numFmtId="0" fontId="6" fillId="0" borderId="1" xfId="0" applyFont="1" applyBorder="1" applyAlignment="1">
      <alignment horizontal="left" wrapText="1" readingOrder="1"/>
    </xf>
    <xf numFmtId="0" fontId="7" fillId="0" borderId="0" xfId="0" applyFont="1"/>
    <xf numFmtId="0" fontId="5" fillId="0" borderId="2" xfId="0" applyFont="1" applyBorder="1" applyAlignment="1">
      <alignment horizontal="left" wrapText="1" readingOrder="1"/>
    </xf>
    <xf numFmtId="0" fontId="5" fillId="2" borderId="1" xfId="0" applyFont="1" applyFill="1" applyBorder="1" applyAlignment="1">
      <alignment horizontal="left" wrapText="1" readingOrder="1"/>
    </xf>
    <xf numFmtId="0" fontId="5" fillId="0" borderId="4" xfId="0" applyFont="1" applyBorder="1" applyAlignment="1">
      <alignment horizontal="left" wrapText="1" readingOrder="1"/>
    </xf>
    <xf numFmtId="0" fontId="5" fillId="2" borderId="4" xfId="0" applyFont="1" applyFill="1" applyBorder="1" applyAlignment="1">
      <alignment horizontal="left" wrapText="1" readingOrder="1"/>
    </xf>
    <xf numFmtId="0" fontId="5" fillId="0" borderId="1" xfId="0" applyFont="1" applyBorder="1" applyAlignment="1">
      <alignment horizontal="left" wrapText="1" readingOrder="1"/>
    </xf>
    <xf numFmtId="49" fontId="0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3" fillId="3" borderId="7" xfId="0" applyNumberFormat="1" applyFont="1" applyFill="1" applyBorder="1" applyAlignment="1">
      <alignment horizontal="center" wrapText="1" readingOrder="1"/>
    </xf>
    <xf numFmtId="0" fontId="3" fillId="3" borderId="8" xfId="0" applyFont="1" applyFill="1" applyBorder="1" applyAlignment="1">
      <alignment horizontal="left" wrapText="1" readingOrder="1"/>
    </xf>
    <xf numFmtId="0" fontId="3" fillId="3" borderId="8" xfId="0" applyFont="1" applyFill="1" applyBorder="1" applyAlignment="1">
      <alignment horizontal="center" wrapText="1" readingOrder="1"/>
    </xf>
    <xf numFmtId="49" fontId="5" fillId="0" borderId="11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49" fontId="5" fillId="0" borderId="14" xfId="0" applyNumberFormat="1" applyFont="1" applyBorder="1" applyAlignment="1">
      <alignment horizontal="center"/>
    </xf>
    <xf numFmtId="49" fontId="5" fillId="2" borderId="13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0" fontId="6" fillId="0" borderId="20" xfId="0" applyFont="1" applyBorder="1" applyAlignment="1">
      <alignment horizontal="left" wrapText="1" readingOrder="1"/>
    </xf>
    <xf numFmtId="0" fontId="3" fillId="3" borderId="21" xfId="0" applyFont="1" applyFill="1" applyBorder="1" applyAlignment="1">
      <alignment horizontal="center" wrapText="1" readingOrder="1"/>
    </xf>
    <xf numFmtId="0" fontId="3" fillId="3" borderId="5" xfId="0" applyFont="1" applyFill="1" applyBorder="1" applyAlignment="1">
      <alignment horizontal="center" wrapText="1" readingOrder="1"/>
    </xf>
    <xf numFmtId="49" fontId="5" fillId="0" borderId="13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 readingOrder="1"/>
    </xf>
    <xf numFmtId="49" fontId="5" fillId="0" borderId="11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left" wrapText="1" readingOrder="1"/>
    </xf>
    <xf numFmtId="0" fontId="5" fillId="0" borderId="1" xfId="0" applyFont="1" applyFill="1" applyBorder="1" applyAlignment="1">
      <alignment horizontal="left"/>
    </xf>
    <xf numFmtId="49" fontId="6" fillId="0" borderId="13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left" wrapText="1" readingOrder="1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 wrapText="1"/>
    </xf>
    <xf numFmtId="44" fontId="5" fillId="0" borderId="12" xfId="0" applyNumberFormat="1" applyFont="1" applyBorder="1"/>
    <xf numFmtId="44" fontId="6" fillId="0" borderId="12" xfId="0" applyNumberFormat="1" applyFont="1" applyBorder="1"/>
    <xf numFmtId="44" fontId="5" fillId="0" borderId="16" xfId="0" applyNumberFormat="1" applyFont="1" applyBorder="1"/>
    <xf numFmtId="44" fontId="5" fillId="0" borderId="15" xfId="0" applyNumberFormat="1" applyFont="1" applyBorder="1"/>
    <xf numFmtId="44" fontId="5" fillId="0" borderId="12" xfId="0" applyNumberFormat="1" applyFont="1" applyFill="1" applyBorder="1"/>
    <xf numFmtId="44" fontId="5" fillId="0" borderId="12" xfId="0" applyNumberFormat="1" applyFont="1" applyBorder="1" applyAlignment="1"/>
    <xf numFmtId="44" fontId="6" fillId="0" borderId="12" xfId="0" applyNumberFormat="1" applyFont="1" applyFill="1" applyBorder="1"/>
    <xf numFmtId="44" fontId="5" fillId="0" borderId="16" xfId="0" applyNumberFormat="1" applyFont="1" applyFill="1" applyBorder="1"/>
    <xf numFmtId="44" fontId="8" fillId="0" borderId="12" xfId="0" applyNumberFormat="1" applyFont="1" applyBorder="1"/>
    <xf numFmtId="44" fontId="8" fillId="0" borderId="16" xfId="0" applyNumberFormat="1" applyFont="1" applyBorder="1"/>
    <xf numFmtId="44" fontId="5" fillId="0" borderId="5" xfId="0" applyNumberFormat="1" applyFont="1" applyBorder="1" applyAlignment="1"/>
    <xf numFmtId="44" fontId="6" fillId="0" borderId="5" xfId="0" applyNumberFormat="1" applyFont="1" applyBorder="1"/>
    <xf numFmtId="44" fontId="0" fillId="0" borderId="0" xfId="0" applyNumberFormat="1" applyFont="1"/>
    <xf numFmtId="44" fontId="7" fillId="0" borderId="0" xfId="0" applyNumberFormat="1" applyFont="1"/>
    <xf numFmtId="44" fontId="9" fillId="0" borderId="0" xfId="0" applyNumberFormat="1" applyFont="1"/>
    <xf numFmtId="44" fontId="0" fillId="0" borderId="0" xfId="0" applyNumberFormat="1" applyFont="1" applyAlignment="1"/>
    <xf numFmtId="44" fontId="0" fillId="0" borderId="0" xfId="0" applyNumberFormat="1" applyFont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3" fillId="3" borderId="8" xfId="0" applyNumberFormat="1" applyFont="1" applyFill="1" applyBorder="1" applyAlignment="1">
      <alignment horizontal="center" wrapText="1" readingOrder="1"/>
    </xf>
    <xf numFmtId="0" fontId="5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2" borderId="1" xfId="0" applyNumberFormat="1" applyFont="1" applyFill="1" applyBorder="1" applyAlignment="1">
      <alignment horizontal="center"/>
    </xf>
    <xf numFmtId="0" fontId="5" fillId="0" borderId="4" xfId="0" applyNumberFormat="1" applyFont="1" applyFill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1" xfId="0" applyNumberFormat="1" applyFont="1" applyFill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23" xfId="0" applyNumberFormat="1" applyFont="1" applyFill="1" applyBorder="1" applyAlignment="1">
      <alignment horizontal="center"/>
    </xf>
    <xf numFmtId="0" fontId="5" fillId="2" borderId="23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5" fillId="0" borderId="24" xfId="0" applyNumberFormat="1" applyFont="1" applyFill="1" applyBorder="1" applyAlignment="1">
      <alignment horizontal="center"/>
    </xf>
    <xf numFmtId="0" fontId="5" fillId="2" borderId="24" xfId="0" applyNumberFormat="1" applyFont="1" applyFill="1" applyBorder="1" applyAlignment="1">
      <alignment horizontal="center"/>
    </xf>
    <xf numFmtId="0" fontId="6" fillId="0" borderId="24" xfId="0" applyNumberFormat="1" applyFont="1" applyBorder="1" applyAlignment="1">
      <alignment horizontal="center"/>
    </xf>
    <xf numFmtId="0" fontId="6" fillId="0" borderId="26" xfId="0" applyNumberFormat="1" applyFont="1" applyBorder="1" applyAlignment="1">
      <alignment horizontal="center"/>
    </xf>
    <xf numFmtId="17" fontId="5" fillId="0" borderId="24" xfId="0" applyNumberFormat="1" applyFont="1" applyFill="1" applyBorder="1" applyAlignment="1">
      <alignment horizontal="center"/>
    </xf>
    <xf numFmtId="0" fontId="5" fillId="0" borderId="23" xfId="0" applyNumberFormat="1" applyFont="1" applyBorder="1" applyAlignment="1">
      <alignment horizontal="center"/>
    </xf>
    <xf numFmtId="0" fontId="5" fillId="0" borderId="27" xfId="0" applyNumberFormat="1" applyFont="1" applyBorder="1" applyAlignment="1">
      <alignment horizontal="center"/>
    </xf>
    <xf numFmtId="44" fontId="5" fillId="0" borderId="18" xfId="0" applyNumberFormat="1" applyFont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Alignment="1"/>
    <xf numFmtId="0" fontId="0" fillId="0" borderId="0" xfId="0" applyFont="1" applyAlignment="1"/>
    <xf numFmtId="0" fontId="4" fillId="4" borderId="9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1" fillId="0" borderId="0" xfId="0" applyFont="1" applyBorder="1"/>
    <xf numFmtId="0" fontId="4" fillId="4" borderId="25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8F1F-16E9-48ED-8B72-990FB4215EAB}">
  <sheetPr>
    <pageSetUpPr fitToPage="1"/>
  </sheetPr>
  <dimension ref="A1:Y972"/>
  <sheetViews>
    <sheetView zoomScale="75" zoomScaleNormal="75" workbookViewId="0">
      <pane xSplit="2" ySplit="6" topLeftCell="C7" activePane="bottomRight" state="frozen"/>
      <selection pane="topRight" activeCell="E1" sqref="E1"/>
      <selection pane="bottomLeft" activeCell="A3" sqref="A3"/>
      <selection pane="bottomRight" activeCell="E4" sqref="E4"/>
    </sheetView>
  </sheetViews>
  <sheetFormatPr defaultColWidth="14.453125" defaultRowHeight="15" customHeight="1" x14ac:dyDescent="0.35"/>
  <cols>
    <col min="1" max="1" width="11.08984375" customWidth="1"/>
    <col min="2" max="2" width="65.6328125" customWidth="1"/>
    <col min="3" max="3" width="13.90625" customWidth="1"/>
    <col min="4" max="4" width="11.1796875" style="73" customWidth="1"/>
    <col min="5" max="6" width="11.1796875" style="1" customWidth="1"/>
    <col min="7" max="7" width="9.81640625" style="1" customWidth="1"/>
    <col min="8" max="9" width="10.81640625" customWidth="1"/>
    <col min="10" max="10" width="23.81640625" style="50" customWidth="1"/>
    <col min="11" max="25" width="8.81640625" customWidth="1"/>
  </cols>
  <sheetData>
    <row r="1" spans="1:25" ht="15" customHeight="1" x14ac:dyDescent="0.45">
      <c r="A1" s="83" t="s">
        <v>560</v>
      </c>
      <c r="B1" s="84"/>
    </row>
    <row r="2" spans="1:25" ht="15" customHeight="1" x14ac:dyDescent="0.45">
      <c r="A2" s="83" t="s">
        <v>561</v>
      </c>
      <c r="B2" s="84"/>
    </row>
    <row r="3" spans="1:25" ht="15" customHeight="1" x14ac:dyDescent="0.45">
      <c r="A3" s="83" t="s">
        <v>562</v>
      </c>
      <c r="B3" s="84"/>
    </row>
    <row r="5" spans="1:25" ht="18.5" x14ac:dyDescent="0.45">
      <c r="A5" s="92" t="s">
        <v>325</v>
      </c>
      <c r="B5" s="93"/>
      <c r="C5" s="93"/>
      <c r="D5" s="93"/>
      <c r="E5" s="56" t="s">
        <v>387</v>
      </c>
      <c r="F5" s="56" t="s">
        <v>388</v>
      </c>
    </row>
    <row r="6" spans="1:25" ht="46.5" x14ac:dyDescent="0.35">
      <c r="A6" s="13" t="s">
        <v>0</v>
      </c>
      <c r="B6" s="14" t="s">
        <v>1</v>
      </c>
      <c r="C6" s="15" t="s">
        <v>230</v>
      </c>
      <c r="D6" s="60" t="s">
        <v>2</v>
      </c>
      <c r="E6" s="24" t="s">
        <v>385</v>
      </c>
      <c r="F6" s="24" t="s">
        <v>386</v>
      </c>
      <c r="G6" s="24" t="s">
        <v>384</v>
      </c>
      <c r="H6" s="25" t="s">
        <v>260</v>
      </c>
      <c r="I6" s="25" t="s">
        <v>261</v>
      </c>
      <c r="J6" s="5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21" x14ac:dyDescent="0.5">
      <c r="A7" s="85" t="s">
        <v>3</v>
      </c>
      <c r="B7" s="86"/>
      <c r="C7" s="86"/>
      <c r="D7" s="86"/>
      <c r="E7" s="86"/>
      <c r="F7" s="86"/>
      <c r="G7" s="86"/>
      <c r="H7" s="94"/>
      <c r="I7" s="95"/>
      <c r="J7" s="4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26.5" x14ac:dyDescent="0.35">
      <c r="A8" s="16" t="s">
        <v>269</v>
      </c>
      <c r="B8" s="7" t="s">
        <v>4</v>
      </c>
      <c r="C8" s="9" t="s">
        <v>8</v>
      </c>
      <c r="D8" s="61" t="s">
        <v>5</v>
      </c>
      <c r="E8" s="52">
        <v>60</v>
      </c>
      <c r="F8" s="52">
        <v>18</v>
      </c>
      <c r="G8" s="58">
        <f>SUM(E8:F8)</f>
        <v>78</v>
      </c>
      <c r="H8" s="35"/>
      <c r="I8" s="35">
        <f>G8*H8</f>
        <v>0</v>
      </c>
      <c r="J8" s="4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26.5" x14ac:dyDescent="0.35">
      <c r="A9" s="17" t="s">
        <v>268</v>
      </c>
      <c r="B9" s="9" t="s">
        <v>6</v>
      </c>
      <c r="C9" s="9" t="s">
        <v>8</v>
      </c>
      <c r="D9" s="59" t="s">
        <v>394</v>
      </c>
      <c r="E9" s="52">
        <v>3</v>
      </c>
      <c r="F9" s="52">
        <v>3</v>
      </c>
      <c r="G9" s="58">
        <f>SUM(E9:F9)</f>
        <v>6</v>
      </c>
      <c r="H9" s="35"/>
      <c r="I9" s="35">
        <f t="shared" ref="I9:I47" si="0">G9*H9</f>
        <v>0</v>
      </c>
      <c r="J9" s="47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26.5" x14ac:dyDescent="0.35">
      <c r="A10" s="17" t="s">
        <v>559</v>
      </c>
      <c r="B10" s="9" t="s">
        <v>9</v>
      </c>
      <c r="C10" s="9" t="s">
        <v>8</v>
      </c>
      <c r="D10" s="62" t="s">
        <v>10</v>
      </c>
      <c r="E10" s="52">
        <v>18</v>
      </c>
      <c r="F10" s="52">
        <v>30</v>
      </c>
      <c r="G10" s="58">
        <f>SUM(E10:F10)</f>
        <v>48</v>
      </c>
      <c r="H10" s="35"/>
      <c r="I10" s="35">
        <f t="shared" si="0"/>
        <v>0</v>
      </c>
      <c r="J10" s="47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26.5" x14ac:dyDescent="0.35">
      <c r="A11" s="16" t="s">
        <v>270</v>
      </c>
      <c r="B11" s="9" t="s">
        <v>209</v>
      </c>
      <c r="C11" s="9" t="s">
        <v>232</v>
      </c>
      <c r="D11" s="62" t="s">
        <v>15</v>
      </c>
      <c r="E11" s="52">
        <v>9</v>
      </c>
      <c r="F11" s="52">
        <v>0</v>
      </c>
      <c r="G11" s="58">
        <f>SUM(E11:F11)</f>
        <v>9</v>
      </c>
      <c r="H11" s="35"/>
      <c r="I11" s="35">
        <f t="shared" si="0"/>
        <v>0</v>
      </c>
      <c r="J11" s="4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26.5" x14ac:dyDescent="0.35">
      <c r="A12" s="17" t="s">
        <v>271</v>
      </c>
      <c r="B12" s="9" t="s">
        <v>11</v>
      </c>
      <c r="C12" s="9" t="s">
        <v>8</v>
      </c>
      <c r="D12" s="62" t="s">
        <v>10</v>
      </c>
      <c r="E12" s="52">
        <v>18</v>
      </c>
      <c r="F12" s="52">
        <v>30</v>
      </c>
      <c r="G12" s="58">
        <f>SUM(E12:F12)</f>
        <v>48</v>
      </c>
      <c r="H12" s="35"/>
      <c r="I12" s="35">
        <f t="shared" si="0"/>
        <v>0</v>
      </c>
      <c r="J12" s="47">
        <f>SUM(I8:I12)</f>
        <v>0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4.5" x14ac:dyDescent="0.35">
      <c r="A13" s="18"/>
      <c r="B13" s="3"/>
      <c r="C13" s="3"/>
      <c r="D13" s="64"/>
      <c r="E13" s="11"/>
      <c r="F13" s="11"/>
      <c r="G13" s="11"/>
      <c r="H13" s="36"/>
      <c r="I13" s="35">
        <f t="shared" si="0"/>
        <v>0</v>
      </c>
      <c r="J13" s="48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21" x14ac:dyDescent="0.5">
      <c r="A14" s="85" t="s">
        <v>12</v>
      </c>
      <c r="B14" s="86"/>
      <c r="C14" s="86"/>
      <c r="D14" s="86"/>
      <c r="E14" s="86"/>
      <c r="F14" s="86"/>
      <c r="G14" s="86"/>
      <c r="H14" s="86"/>
      <c r="I14" s="87"/>
      <c r="J14" s="4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4.5" x14ac:dyDescent="0.35">
      <c r="A15" s="26" t="s">
        <v>272</v>
      </c>
      <c r="B15" s="27" t="s">
        <v>395</v>
      </c>
      <c r="C15" s="27" t="s">
        <v>13</v>
      </c>
      <c r="D15" s="63" t="s">
        <v>5</v>
      </c>
      <c r="E15" s="52">
        <v>90</v>
      </c>
      <c r="F15" s="52">
        <v>30</v>
      </c>
      <c r="G15" s="58">
        <f>SUM(E15:F15)</f>
        <v>120</v>
      </c>
      <c r="H15" s="35"/>
      <c r="I15" s="35">
        <f t="shared" si="0"/>
        <v>0</v>
      </c>
      <c r="J15" s="4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26.5" x14ac:dyDescent="0.35">
      <c r="A16" s="20" t="s">
        <v>274</v>
      </c>
      <c r="B16" s="6" t="s">
        <v>14</v>
      </c>
      <c r="C16" s="6" t="s">
        <v>13</v>
      </c>
      <c r="D16" s="65" t="s">
        <v>15</v>
      </c>
      <c r="E16" s="52">
        <v>30</v>
      </c>
      <c r="F16" s="52">
        <v>9</v>
      </c>
      <c r="G16" s="58">
        <f>SUM(E16:F16)</f>
        <v>39</v>
      </c>
      <c r="H16" s="35"/>
      <c r="I16" s="35">
        <f t="shared" si="0"/>
        <v>0</v>
      </c>
      <c r="J16" s="4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26.5" x14ac:dyDescent="0.35">
      <c r="A17" s="26" t="s">
        <v>276</v>
      </c>
      <c r="B17" s="27" t="s">
        <v>233</v>
      </c>
      <c r="C17" s="27" t="s">
        <v>13</v>
      </c>
      <c r="D17" s="63" t="s">
        <v>15</v>
      </c>
      <c r="E17" s="52">
        <v>18</v>
      </c>
      <c r="F17" s="52">
        <v>6</v>
      </c>
      <c r="G17" s="58">
        <f>SUM(E17:F17)</f>
        <v>24</v>
      </c>
      <c r="H17" s="35"/>
      <c r="I17" s="35">
        <f t="shared" si="0"/>
        <v>0</v>
      </c>
      <c r="J17" s="4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26.5" x14ac:dyDescent="0.35">
      <c r="A18" s="20" t="s">
        <v>275</v>
      </c>
      <c r="B18" s="6" t="s">
        <v>234</v>
      </c>
      <c r="C18" s="6" t="s">
        <v>13</v>
      </c>
      <c r="D18" s="65" t="s">
        <v>49</v>
      </c>
      <c r="E18" s="52">
        <v>30</v>
      </c>
      <c r="F18" s="52">
        <v>9</v>
      </c>
      <c r="G18" s="58">
        <f>SUM(E18:F18)</f>
        <v>39</v>
      </c>
      <c r="H18" s="35"/>
      <c r="I18" s="35">
        <f t="shared" si="0"/>
        <v>0</v>
      </c>
      <c r="J18" s="47">
        <f>SUM(I15:I18)</f>
        <v>0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4.5" x14ac:dyDescent="0.35">
      <c r="A19" s="18"/>
      <c r="B19" s="3"/>
      <c r="C19" s="3"/>
      <c r="D19" s="64"/>
      <c r="E19" s="11"/>
      <c r="F19" s="11"/>
      <c r="G19" s="11"/>
      <c r="H19" s="36"/>
      <c r="I19" s="35">
        <f t="shared" si="0"/>
        <v>0</v>
      </c>
      <c r="J19" s="48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21" x14ac:dyDescent="0.5">
      <c r="A20" s="85" t="s">
        <v>16</v>
      </c>
      <c r="B20" s="86"/>
      <c r="C20" s="86"/>
      <c r="D20" s="86"/>
      <c r="E20" s="86"/>
      <c r="F20" s="86"/>
      <c r="G20" s="86"/>
      <c r="H20" s="86"/>
      <c r="I20" s="87"/>
      <c r="J20" s="4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26.5" x14ac:dyDescent="0.35">
      <c r="A21" s="28" t="s">
        <v>277</v>
      </c>
      <c r="B21" s="29" t="s">
        <v>421</v>
      </c>
      <c r="C21" s="29" t="s">
        <v>7</v>
      </c>
      <c r="D21" s="66" t="s">
        <v>15</v>
      </c>
      <c r="E21" s="52">
        <v>12</v>
      </c>
      <c r="F21" s="52">
        <v>6</v>
      </c>
      <c r="G21" s="58">
        <f>SUM(E21:F21)</f>
        <v>18</v>
      </c>
      <c r="H21" s="37"/>
      <c r="I21" s="35">
        <f t="shared" si="0"/>
        <v>0</v>
      </c>
      <c r="J21" s="4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4.5" x14ac:dyDescent="0.35">
      <c r="A22" s="26" t="s">
        <v>278</v>
      </c>
      <c r="B22" s="27" t="s">
        <v>422</v>
      </c>
      <c r="C22" s="27" t="s">
        <v>7</v>
      </c>
      <c r="D22" s="63" t="s">
        <v>26</v>
      </c>
      <c r="E22" s="52">
        <v>9</v>
      </c>
      <c r="F22" s="52">
        <v>3</v>
      </c>
      <c r="G22" s="58">
        <f>SUM(E22:F22)</f>
        <v>12</v>
      </c>
      <c r="H22" s="35"/>
      <c r="I22" s="35">
        <f t="shared" si="0"/>
        <v>0</v>
      </c>
      <c r="J22" s="4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26.5" x14ac:dyDescent="0.35">
      <c r="A23" s="28" t="s">
        <v>279</v>
      </c>
      <c r="B23" s="27" t="s">
        <v>17</v>
      </c>
      <c r="C23" s="27" t="s">
        <v>18</v>
      </c>
      <c r="D23" s="63" t="s">
        <v>19</v>
      </c>
      <c r="E23" s="52">
        <v>30</v>
      </c>
      <c r="F23" s="52">
        <v>6</v>
      </c>
      <c r="G23" s="58">
        <f>SUM(E23:F23)</f>
        <v>36</v>
      </c>
      <c r="H23" s="35"/>
      <c r="I23" s="35">
        <f t="shared" si="0"/>
        <v>0</v>
      </c>
      <c r="J23" s="47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26.5" x14ac:dyDescent="0.35">
      <c r="A24" s="28" t="s">
        <v>499</v>
      </c>
      <c r="B24" s="27" t="s">
        <v>423</v>
      </c>
      <c r="C24" s="27" t="s">
        <v>7</v>
      </c>
      <c r="D24" s="63" t="s">
        <v>424</v>
      </c>
      <c r="E24" s="52">
        <v>9</v>
      </c>
      <c r="F24" s="52">
        <v>3</v>
      </c>
      <c r="G24" s="58">
        <f>SUM(E24:F24)</f>
        <v>12</v>
      </c>
      <c r="H24" s="35"/>
      <c r="I24" s="35">
        <f t="shared" si="0"/>
        <v>0</v>
      </c>
      <c r="J24" s="47">
        <f>SUM(I21:I24)</f>
        <v>0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4.5" x14ac:dyDescent="0.35">
      <c r="A25" s="18"/>
      <c r="B25" s="3"/>
      <c r="C25" s="3"/>
      <c r="D25" s="64"/>
      <c r="E25" s="11"/>
      <c r="F25" s="11"/>
      <c r="G25" s="11"/>
      <c r="H25" s="36"/>
      <c r="I25" s="35">
        <f t="shared" si="0"/>
        <v>0</v>
      </c>
      <c r="J25" s="4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21" x14ac:dyDescent="0.5">
      <c r="A26" s="85" t="s">
        <v>21</v>
      </c>
      <c r="B26" s="86"/>
      <c r="C26" s="86"/>
      <c r="D26" s="86"/>
      <c r="E26" s="86"/>
      <c r="F26" s="86"/>
      <c r="G26" s="86"/>
      <c r="H26" s="86"/>
      <c r="I26" s="87"/>
      <c r="J26" s="47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26.5" x14ac:dyDescent="0.35">
      <c r="A27" s="26" t="s">
        <v>500</v>
      </c>
      <c r="B27" s="27" t="s">
        <v>247</v>
      </c>
      <c r="C27" s="27" t="s">
        <v>7</v>
      </c>
      <c r="D27" s="63" t="s">
        <v>425</v>
      </c>
      <c r="E27" s="52">
        <v>3</v>
      </c>
      <c r="F27" s="52">
        <v>3</v>
      </c>
      <c r="G27" s="58">
        <f>SUM(E27:F27)</f>
        <v>6</v>
      </c>
      <c r="H27" s="35"/>
      <c r="I27" s="35">
        <f t="shared" si="0"/>
        <v>0</v>
      </c>
      <c r="J27" s="47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26.5" x14ac:dyDescent="0.35">
      <c r="A28" s="26" t="s">
        <v>501</v>
      </c>
      <c r="B28" s="27" t="s">
        <v>210</v>
      </c>
      <c r="C28" s="27" t="s">
        <v>7</v>
      </c>
      <c r="D28" s="63" t="s">
        <v>5</v>
      </c>
      <c r="E28" s="52">
        <v>60</v>
      </c>
      <c r="F28" s="52">
        <v>15</v>
      </c>
      <c r="G28" s="58">
        <f>SUM(E28:F28)</f>
        <v>75</v>
      </c>
      <c r="H28" s="35"/>
      <c r="I28" s="35">
        <f t="shared" si="0"/>
        <v>0</v>
      </c>
      <c r="J28" s="47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26.5" x14ac:dyDescent="0.35">
      <c r="A29" s="26" t="s">
        <v>502</v>
      </c>
      <c r="B29" s="29" t="s">
        <v>231</v>
      </c>
      <c r="C29" s="29" t="s">
        <v>7</v>
      </c>
      <c r="D29" s="66" t="s">
        <v>22</v>
      </c>
      <c r="E29" s="52">
        <v>9</v>
      </c>
      <c r="F29" s="52">
        <v>3</v>
      </c>
      <c r="G29" s="58">
        <f>SUM(E29:F29)</f>
        <v>12</v>
      </c>
      <c r="H29" s="37"/>
      <c r="I29" s="35">
        <f t="shared" si="0"/>
        <v>0</v>
      </c>
      <c r="J29" s="47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26.5" x14ac:dyDescent="0.35">
      <c r="A30" s="26" t="s">
        <v>503</v>
      </c>
      <c r="B30" s="34" t="s">
        <v>241</v>
      </c>
      <c r="C30" s="30" t="s">
        <v>240</v>
      </c>
      <c r="D30" s="63" t="s">
        <v>235</v>
      </c>
      <c r="E30" s="52">
        <v>3</v>
      </c>
      <c r="F30" s="52">
        <v>3</v>
      </c>
      <c r="G30" s="58">
        <f>SUM(E30:F30)</f>
        <v>6</v>
      </c>
      <c r="H30" s="35"/>
      <c r="I30" s="35">
        <f t="shared" si="0"/>
        <v>0</v>
      </c>
      <c r="J30" s="47">
        <f>SUM(I27:I30)</f>
        <v>0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4.5" x14ac:dyDescent="0.35">
      <c r="A31" s="18"/>
      <c r="B31" s="3"/>
      <c r="C31" s="3"/>
      <c r="D31" s="64"/>
      <c r="E31" s="11"/>
      <c r="F31" s="11"/>
      <c r="G31" s="11"/>
      <c r="H31" s="36"/>
      <c r="I31" s="35">
        <f t="shared" si="0"/>
        <v>0</v>
      </c>
      <c r="J31" s="48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21" x14ac:dyDescent="0.5">
      <c r="A32" s="85" t="s">
        <v>23</v>
      </c>
      <c r="B32" s="86"/>
      <c r="C32" s="86"/>
      <c r="D32" s="86"/>
      <c r="E32" s="86"/>
      <c r="F32" s="86"/>
      <c r="G32" s="86"/>
      <c r="H32" s="86"/>
      <c r="I32" s="87"/>
      <c r="J32" s="47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4.5" x14ac:dyDescent="0.35">
      <c r="A33" s="21" t="s">
        <v>281</v>
      </c>
      <c r="B33" s="8" t="s">
        <v>250</v>
      </c>
      <c r="C33" s="9" t="s">
        <v>7</v>
      </c>
      <c r="D33" s="67" t="s">
        <v>426</v>
      </c>
      <c r="E33" s="52">
        <v>3</v>
      </c>
      <c r="F33" s="52">
        <v>3</v>
      </c>
      <c r="G33" s="58">
        <f t="shared" ref="G33:G47" si="1">SUM(E33:F33)</f>
        <v>6</v>
      </c>
      <c r="H33" s="37"/>
      <c r="I33" s="35">
        <f t="shared" si="0"/>
        <v>0</v>
      </c>
      <c r="J33" s="47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5" x14ac:dyDescent="0.35">
      <c r="A34" s="21" t="s">
        <v>280</v>
      </c>
      <c r="B34" s="8" t="s">
        <v>211</v>
      </c>
      <c r="C34" s="9" t="s">
        <v>27</v>
      </c>
      <c r="D34" s="67" t="s">
        <v>24</v>
      </c>
      <c r="E34" s="52">
        <v>15</v>
      </c>
      <c r="F34" s="52">
        <v>6</v>
      </c>
      <c r="G34" s="58">
        <f t="shared" si="1"/>
        <v>21</v>
      </c>
      <c r="H34" s="37"/>
      <c r="I34" s="35">
        <f t="shared" si="0"/>
        <v>0</v>
      </c>
      <c r="J34" s="47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5" x14ac:dyDescent="0.35">
      <c r="A35" s="21" t="s">
        <v>282</v>
      </c>
      <c r="B35" s="9" t="s">
        <v>427</v>
      </c>
      <c r="C35" s="9" t="s">
        <v>32</v>
      </c>
      <c r="D35" s="62" t="s">
        <v>208</v>
      </c>
      <c r="E35" s="52">
        <v>12</v>
      </c>
      <c r="F35" s="52">
        <v>6</v>
      </c>
      <c r="G35" s="58">
        <f t="shared" si="1"/>
        <v>18</v>
      </c>
      <c r="H35" s="35"/>
      <c r="I35" s="35">
        <f t="shared" si="0"/>
        <v>0</v>
      </c>
      <c r="J35" s="4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4.5" x14ac:dyDescent="0.35">
      <c r="A36" s="21" t="s">
        <v>273</v>
      </c>
      <c r="B36" s="9" t="s">
        <v>437</v>
      </c>
      <c r="C36" s="9" t="s">
        <v>430</v>
      </c>
      <c r="D36" s="62" t="s">
        <v>429</v>
      </c>
      <c r="E36" s="52">
        <v>24</v>
      </c>
      <c r="F36" s="52">
        <v>9</v>
      </c>
      <c r="G36" s="58">
        <f t="shared" si="1"/>
        <v>33</v>
      </c>
      <c r="H36" s="35"/>
      <c r="I36" s="35">
        <f t="shared" si="0"/>
        <v>0</v>
      </c>
      <c r="J36" s="47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4.5" x14ac:dyDescent="0.35">
      <c r="A37" s="21" t="s">
        <v>283</v>
      </c>
      <c r="B37" s="9" t="s">
        <v>438</v>
      </c>
      <c r="C37" s="9" t="s">
        <v>434</v>
      </c>
      <c r="D37" s="62" t="s">
        <v>26</v>
      </c>
      <c r="E37" s="52">
        <v>18</v>
      </c>
      <c r="F37" s="52">
        <v>6</v>
      </c>
      <c r="G37" s="58">
        <f t="shared" si="1"/>
        <v>24</v>
      </c>
      <c r="H37" s="35"/>
      <c r="I37" s="35">
        <f t="shared" si="0"/>
        <v>0</v>
      </c>
      <c r="J37" s="47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4.5" x14ac:dyDescent="0.35">
      <c r="A38" s="21" t="s">
        <v>284</v>
      </c>
      <c r="B38" s="9" t="s">
        <v>256</v>
      </c>
      <c r="C38" s="9" t="s">
        <v>431</v>
      </c>
      <c r="D38" s="62" t="s">
        <v>432</v>
      </c>
      <c r="E38" s="52">
        <v>2</v>
      </c>
      <c r="F38" s="52">
        <v>2</v>
      </c>
      <c r="G38" s="58">
        <f t="shared" si="1"/>
        <v>4</v>
      </c>
      <c r="H38" s="35"/>
      <c r="I38" s="35">
        <f t="shared" si="0"/>
        <v>0</v>
      </c>
      <c r="J38" s="47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4.5" x14ac:dyDescent="0.35">
      <c r="A39" s="21" t="s">
        <v>285</v>
      </c>
      <c r="B39" s="9" t="s">
        <v>491</v>
      </c>
      <c r="C39" s="9" t="s">
        <v>248</v>
      </c>
      <c r="D39" s="62" t="s">
        <v>433</v>
      </c>
      <c r="E39" s="52">
        <v>6</v>
      </c>
      <c r="F39" s="52">
        <v>3</v>
      </c>
      <c r="G39" s="58">
        <f t="shared" si="1"/>
        <v>9</v>
      </c>
      <c r="H39" s="35"/>
      <c r="I39" s="35">
        <f t="shared" si="0"/>
        <v>0</v>
      </c>
      <c r="J39" s="47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5" x14ac:dyDescent="0.35">
      <c r="A40" s="21" t="s">
        <v>286</v>
      </c>
      <c r="B40" s="9" t="s">
        <v>439</v>
      </c>
      <c r="C40" s="9" t="s">
        <v>434</v>
      </c>
      <c r="D40" s="62" t="s">
        <v>26</v>
      </c>
      <c r="E40" s="52">
        <v>21</v>
      </c>
      <c r="F40" s="52">
        <v>9</v>
      </c>
      <c r="G40" s="58">
        <f t="shared" si="1"/>
        <v>30</v>
      </c>
      <c r="H40" s="35"/>
      <c r="I40" s="35">
        <f t="shared" si="0"/>
        <v>0</v>
      </c>
      <c r="J40" s="47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4.5" x14ac:dyDescent="0.35">
      <c r="A41" s="21" t="s">
        <v>287</v>
      </c>
      <c r="B41" s="9" t="s">
        <v>28</v>
      </c>
      <c r="C41" s="9" t="s">
        <v>434</v>
      </c>
      <c r="D41" s="62" t="s">
        <v>29</v>
      </c>
      <c r="E41" s="52">
        <v>12</v>
      </c>
      <c r="F41" s="52">
        <v>6</v>
      </c>
      <c r="G41" s="58">
        <f t="shared" si="1"/>
        <v>18</v>
      </c>
      <c r="H41" s="35"/>
      <c r="I41" s="35">
        <f t="shared" si="0"/>
        <v>0</v>
      </c>
      <c r="J41" s="47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4.5" x14ac:dyDescent="0.35">
      <c r="A42" s="21" t="s">
        <v>288</v>
      </c>
      <c r="B42" s="9" t="s">
        <v>30</v>
      </c>
      <c r="C42" s="9" t="s">
        <v>25</v>
      </c>
      <c r="D42" s="62" t="s">
        <v>26</v>
      </c>
      <c r="E42" s="52">
        <v>3</v>
      </c>
      <c r="F42" s="52">
        <v>3</v>
      </c>
      <c r="G42" s="58">
        <f t="shared" si="1"/>
        <v>6</v>
      </c>
      <c r="H42" s="35"/>
      <c r="I42" s="35">
        <f t="shared" si="0"/>
        <v>0</v>
      </c>
      <c r="J42" s="47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4.5" x14ac:dyDescent="0.35">
      <c r="A43" s="21" t="s">
        <v>504</v>
      </c>
      <c r="B43" s="9" t="s">
        <v>440</v>
      </c>
      <c r="C43" s="9" t="s">
        <v>430</v>
      </c>
      <c r="D43" s="62" t="s">
        <v>429</v>
      </c>
      <c r="E43" s="52">
        <v>12</v>
      </c>
      <c r="F43" s="52">
        <v>6</v>
      </c>
      <c r="G43" s="58">
        <f t="shared" si="1"/>
        <v>18</v>
      </c>
      <c r="H43" s="35"/>
      <c r="I43" s="35">
        <f t="shared" si="0"/>
        <v>0</v>
      </c>
      <c r="J43" s="47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4.5" x14ac:dyDescent="0.35">
      <c r="A44" s="21" t="s">
        <v>289</v>
      </c>
      <c r="B44" s="9" t="s">
        <v>31</v>
      </c>
      <c r="C44" s="9" t="s">
        <v>428</v>
      </c>
      <c r="D44" s="62" t="s">
        <v>47</v>
      </c>
      <c r="E44" s="52">
        <v>2</v>
      </c>
      <c r="F44" s="52">
        <v>4</v>
      </c>
      <c r="G44" s="58">
        <f t="shared" si="1"/>
        <v>6</v>
      </c>
      <c r="H44" s="35"/>
      <c r="I44" s="35">
        <f t="shared" si="0"/>
        <v>0</v>
      </c>
      <c r="J44" s="47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4.5" x14ac:dyDescent="0.35">
      <c r="A45" s="21" t="s">
        <v>290</v>
      </c>
      <c r="B45" s="9" t="s">
        <v>34</v>
      </c>
      <c r="C45" s="9" t="s">
        <v>33</v>
      </c>
      <c r="D45" s="62" t="s">
        <v>26</v>
      </c>
      <c r="E45" s="52">
        <v>4</v>
      </c>
      <c r="F45" s="52">
        <v>2</v>
      </c>
      <c r="G45" s="58">
        <f t="shared" si="1"/>
        <v>6</v>
      </c>
      <c r="H45" s="35"/>
      <c r="I45" s="35">
        <f t="shared" si="0"/>
        <v>0</v>
      </c>
      <c r="J45" s="47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4.5" x14ac:dyDescent="0.35">
      <c r="A46" s="21" t="s">
        <v>505</v>
      </c>
      <c r="B46" s="6" t="s">
        <v>249</v>
      </c>
      <c r="C46" s="6" t="s">
        <v>33</v>
      </c>
      <c r="D46" s="65" t="s">
        <v>225</v>
      </c>
      <c r="E46" s="52">
        <v>12</v>
      </c>
      <c r="F46" s="52">
        <v>6</v>
      </c>
      <c r="G46" s="58">
        <f t="shared" si="1"/>
        <v>18</v>
      </c>
      <c r="H46" s="35"/>
      <c r="I46" s="35">
        <f t="shared" si="0"/>
        <v>0</v>
      </c>
      <c r="J46" s="47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4.5" x14ac:dyDescent="0.35">
      <c r="A47" s="21" t="s">
        <v>291</v>
      </c>
      <c r="B47" s="6" t="s">
        <v>441</v>
      </c>
      <c r="C47" s="6" t="s">
        <v>435</v>
      </c>
      <c r="D47" s="65" t="s">
        <v>436</v>
      </c>
      <c r="E47" s="52">
        <v>2</v>
      </c>
      <c r="F47" s="52">
        <v>2</v>
      </c>
      <c r="G47" s="58">
        <f t="shared" si="1"/>
        <v>4</v>
      </c>
      <c r="H47" s="35"/>
      <c r="I47" s="35">
        <f t="shared" si="0"/>
        <v>0</v>
      </c>
      <c r="J47" s="49">
        <f>SUM(I33:I47)</f>
        <v>0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4.5" x14ac:dyDescent="0.35">
      <c r="A48" s="19"/>
      <c r="B48" s="5"/>
      <c r="C48" s="5"/>
      <c r="D48" s="68"/>
      <c r="E48" s="12"/>
      <c r="F48" s="12"/>
      <c r="G48" s="12"/>
      <c r="H48" s="38"/>
      <c r="I48" s="38"/>
      <c r="J48" s="47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21" x14ac:dyDescent="0.5">
      <c r="A49" s="85" t="s">
        <v>35</v>
      </c>
      <c r="B49" s="86"/>
      <c r="C49" s="86"/>
      <c r="D49" s="86"/>
      <c r="E49" s="86"/>
      <c r="F49" s="86"/>
      <c r="G49" s="86"/>
      <c r="H49" s="86"/>
      <c r="I49" s="87"/>
      <c r="J49" s="47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4.5" x14ac:dyDescent="0.35">
      <c r="A50" s="16" t="s">
        <v>292</v>
      </c>
      <c r="B50" s="7" t="s">
        <v>419</v>
      </c>
      <c r="C50" s="7" t="s">
        <v>7</v>
      </c>
      <c r="D50" s="61" t="s">
        <v>36</v>
      </c>
      <c r="E50" s="52">
        <v>1</v>
      </c>
      <c r="F50" s="52">
        <v>1</v>
      </c>
      <c r="G50" s="58">
        <f t="shared" ref="G50:G63" si="2">SUM(E50:F50)</f>
        <v>2</v>
      </c>
      <c r="H50" s="37"/>
      <c r="I50" s="35">
        <f t="shared" ref="I50:I63" si="3">G50*H50</f>
        <v>0</v>
      </c>
      <c r="J50" s="47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4.5" x14ac:dyDescent="0.35">
      <c r="A51" s="17" t="s">
        <v>293</v>
      </c>
      <c r="B51" s="9" t="s">
        <v>251</v>
      </c>
      <c r="C51" s="9" t="s">
        <v>7</v>
      </c>
      <c r="D51" s="62" t="s">
        <v>37</v>
      </c>
      <c r="E51" s="52">
        <v>90</v>
      </c>
      <c r="F51" s="52">
        <v>30</v>
      </c>
      <c r="G51" s="58">
        <f t="shared" si="2"/>
        <v>120</v>
      </c>
      <c r="H51" s="35"/>
      <c r="I51" s="35">
        <f t="shared" si="3"/>
        <v>0</v>
      </c>
      <c r="J51" s="47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4.5" x14ac:dyDescent="0.35">
      <c r="A52" s="16" t="s">
        <v>294</v>
      </c>
      <c r="B52" s="9" t="s">
        <v>420</v>
      </c>
      <c r="C52" s="9" t="s">
        <v>7</v>
      </c>
      <c r="D52" s="62" t="s">
        <v>36</v>
      </c>
      <c r="E52" s="52">
        <v>6</v>
      </c>
      <c r="F52" s="52">
        <v>3</v>
      </c>
      <c r="G52" s="58">
        <f t="shared" si="2"/>
        <v>9</v>
      </c>
      <c r="H52" s="35"/>
      <c r="I52" s="35">
        <f t="shared" si="3"/>
        <v>0</v>
      </c>
      <c r="J52" s="47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4.5" x14ac:dyDescent="0.35">
      <c r="A53" s="17" t="s">
        <v>295</v>
      </c>
      <c r="B53" s="9" t="s">
        <v>237</v>
      </c>
      <c r="C53" s="9" t="s">
        <v>38</v>
      </c>
      <c r="D53" s="62" t="s">
        <v>36</v>
      </c>
      <c r="E53" s="52">
        <v>12</v>
      </c>
      <c r="F53" s="52">
        <v>6</v>
      </c>
      <c r="G53" s="58">
        <f t="shared" si="2"/>
        <v>18</v>
      </c>
      <c r="H53" s="35"/>
      <c r="I53" s="35">
        <f t="shared" si="3"/>
        <v>0</v>
      </c>
      <c r="J53" s="47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4.5" x14ac:dyDescent="0.35">
      <c r="A54" s="16" t="s">
        <v>296</v>
      </c>
      <c r="B54" s="9" t="s">
        <v>39</v>
      </c>
      <c r="C54" s="9" t="s">
        <v>7</v>
      </c>
      <c r="D54" s="62" t="s">
        <v>36</v>
      </c>
      <c r="E54" s="52">
        <v>12</v>
      </c>
      <c r="F54" s="52">
        <v>6</v>
      </c>
      <c r="G54" s="58">
        <f t="shared" si="2"/>
        <v>18</v>
      </c>
      <c r="H54" s="35"/>
      <c r="I54" s="35">
        <f t="shared" si="3"/>
        <v>0</v>
      </c>
      <c r="J54" s="47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4.5" x14ac:dyDescent="0.35">
      <c r="A55" s="17" t="s">
        <v>297</v>
      </c>
      <c r="B55" s="9" t="s">
        <v>238</v>
      </c>
      <c r="C55" s="9" t="s">
        <v>7</v>
      </c>
      <c r="D55" s="62" t="s">
        <v>36</v>
      </c>
      <c r="E55" s="52">
        <v>3</v>
      </c>
      <c r="F55" s="52">
        <v>3</v>
      </c>
      <c r="G55" s="58">
        <f t="shared" si="2"/>
        <v>6</v>
      </c>
      <c r="H55" s="35"/>
      <c r="I55" s="35">
        <f t="shared" si="3"/>
        <v>0</v>
      </c>
      <c r="J55" s="47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4.5" x14ac:dyDescent="0.35">
      <c r="A56" s="17" t="s">
        <v>506</v>
      </c>
      <c r="B56" s="9" t="s">
        <v>239</v>
      </c>
      <c r="C56" s="9" t="s">
        <v>7</v>
      </c>
      <c r="D56" s="62" t="s">
        <v>36</v>
      </c>
      <c r="E56" s="52">
        <v>6</v>
      </c>
      <c r="F56" s="52">
        <v>3</v>
      </c>
      <c r="G56" s="58">
        <f t="shared" si="2"/>
        <v>9</v>
      </c>
      <c r="H56" s="35"/>
      <c r="I56" s="35">
        <f t="shared" si="3"/>
        <v>0</v>
      </c>
      <c r="J56" s="47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4.5" x14ac:dyDescent="0.35">
      <c r="A57" s="17" t="s">
        <v>298</v>
      </c>
      <c r="B57" s="9" t="s">
        <v>253</v>
      </c>
      <c r="C57" s="9" t="s">
        <v>7</v>
      </c>
      <c r="D57" s="62" t="s">
        <v>36</v>
      </c>
      <c r="E57" s="52">
        <v>60</v>
      </c>
      <c r="F57" s="52">
        <v>18</v>
      </c>
      <c r="G57" s="58">
        <f t="shared" si="2"/>
        <v>78</v>
      </c>
      <c r="H57" s="35"/>
      <c r="I57" s="35">
        <f t="shared" si="3"/>
        <v>0</v>
      </c>
      <c r="J57" s="47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4.5" x14ac:dyDescent="0.35">
      <c r="A58" s="16" t="s">
        <v>507</v>
      </c>
      <c r="B58" s="9" t="s">
        <v>252</v>
      </c>
      <c r="C58" s="9" t="s">
        <v>7</v>
      </c>
      <c r="D58" s="62" t="s">
        <v>36</v>
      </c>
      <c r="E58" s="52">
        <v>90</v>
      </c>
      <c r="F58" s="52">
        <v>30</v>
      </c>
      <c r="G58" s="58">
        <f t="shared" si="2"/>
        <v>120</v>
      </c>
      <c r="H58" s="35"/>
      <c r="I58" s="35">
        <f t="shared" si="3"/>
        <v>0</v>
      </c>
      <c r="J58" s="47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4.5" x14ac:dyDescent="0.35">
      <c r="A59" s="17" t="s">
        <v>508</v>
      </c>
      <c r="B59" s="9" t="s">
        <v>212</v>
      </c>
      <c r="C59" s="9" t="s">
        <v>236</v>
      </c>
      <c r="D59" s="62" t="s">
        <v>213</v>
      </c>
      <c r="E59" s="52">
        <v>6</v>
      </c>
      <c r="F59" s="52">
        <v>3</v>
      </c>
      <c r="G59" s="58">
        <f t="shared" si="2"/>
        <v>9</v>
      </c>
      <c r="H59" s="35"/>
      <c r="I59" s="35">
        <f t="shared" si="3"/>
        <v>0</v>
      </c>
      <c r="J59" s="47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4.5" x14ac:dyDescent="0.35">
      <c r="A60" s="17" t="s">
        <v>299</v>
      </c>
      <c r="B60" s="9" t="s">
        <v>40</v>
      </c>
      <c r="C60" s="9" t="s">
        <v>41</v>
      </c>
      <c r="D60" s="62" t="s">
        <v>36</v>
      </c>
      <c r="E60" s="52">
        <v>15</v>
      </c>
      <c r="F60" s="52">
        <v>6</v>
      </c>
      <c r="G60" s="58">
        <f t="shared" si="2"/>
        <v>21</v>
      </c>
      <c r="H60" s="35"/>
      <c r="I60" s="35">
        <f t="shared" si="3"/>
        <v>0</v>
      </c>
      <c r="J60" s="47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4.5" x14ac:dyDescent="0.35">
      <c r="A61" s="16" t="s">
        <v>300</v>
      </c>
      <c r="B61" s="6" t="s">
        <v>42</v>
      </c>
      <c r="C61" s="6" t="s">
        <v>43</v>
      </c>
      <c r="D61" s="65" t="s">
        <v>36</v>
      </c>
      <c r="E61" s="52">
        <v>9</v>
      </c>
      <c r="F61" s="52">
        <v>3</v>
      </c>
      <c r="G61" s="58">
        <f t="shared" si="2"/>
        <v>12</v>
      </c>
      <c r="H61" s="35"/>
      <c r="I61" s="35">
        <f t="shared" si="3"/>
        <v>0</v>
      </c>
      <c r="J61" s="47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4.5" x14ac:dyDescent="0.35">
      <c r="A62" s="17" t="s">
        <v>509</v>
      </c>
      <c r="B62" s="9" t="s">
        <v>44</v>
      </c>
      <c r="C62" s="9" t="s">
        <v>41</v>
      </c>
      <c r="D62" s="62" t="s">
        <v>36</v>
      </c>
      <c r="E62" s="52">
        <v>6</v>
      </c>
      <c r="F62" s="52">
        <v>3</v>
      </c>
      <c r="G62" s="58">
        <f t="shared" si="2"/>
        <v>9</v>
      </c>
      <c r="H62" s="35"/>
      <c r="I62" s="35">
        <f t="shared" si="3"/>
        <v>0</v>
      </c>
      <c r="J62" s="47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4.5" x14ac:dyDescent="0.35">
      <c r="A63" s="16" t="s">
        <v>301</v>
      </c>
      <c r="B63" s="9" t="s">
        <v>45</v>
      </c>
      <c r="C63" s="9" t="s">
        <v>7</v>
      </c>
      <c r="D63" s="62" t="s">
        <v>36</v>
      </c>
      <c r="E63" s="52">
        <v>3</v>
      </c>
      <c r="F63" s="52">
        <v>3</v>
      </c>
      <c r="G63" s="58">
        <f t="shared" si="2"/>
        <v>6</v>
      </c>
      <c r="H63" s="35"/>
      <c r="I63" s="35">
        <f t="shared" si="3"/>
        <v>0</v>
      </c>
      <c r="J63" s="47">
        <f>SUM(I50:I63)</f>
        <v>0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4.5" x14ac:dyDescent="0.35">
      <c r="A64" s="18"/>
      <c r="B64" s="3"/>
      <c r="C64" s="3"/>
      <c r="D64" s="64"/>
      <c r="E64" s="11"/>
      <c r="F64" s="11"/>
      <c r="G64" s="11"/>
      <c r="H64" s="36"/>
      <c r="I64" s="36"/>
      <c r="J64" s="48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21" x14ac:dyDescent="0.5">
      <c r="A65" s="85" t="s">
        <v>46</v>
      </c>
      <c r="B65" s="86"/>
      <c r="C65" s="86"/>
      <c r="D65" s="86"/>
      <c r="E65" s="86"/>
      <c r="F65" s="86"/>
      <c r="G65" s="86"/>
      <c r="H65" s="86"/>
      <c r="I65" s="87"/>
      <c r="J65" s="47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4.5" x14ac:dyDescent="0.35">
      <c r="A66" s="16" t="s">
        <v>510</v>
      </c>
      <c r="B66" s="7" t="s">
        <v>244</v>
      </c>
      <c r="C66" s="7" t="s">
        <v>7</v>
      </c>
      <c r="D66" s="61" t="s">
        <v>49</v>
      </c>
      <c r="E66" s="52">
        <v>24</v>
      </c>
      <c r="F66" s="52">
        <v>6</v>
      </c>
      <c r="G66" s="58">
        <f t="shared" ref="G66:G76" si="4">SUM(E66:F66)</f>
        <v>30</v>
      </c>
      <c r="H66" s="37"/>
      <c r="I66" s="35">
        <f t="shared" ref="I66:I76" si="5">G66*H66</f>
        <v>0</v>
      </c>
      <c r="J66" s="47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4.5" x14ac:dyDescent="0.35">
      <c r="A67" s="16" t="s">
        <v>511</v>
      </c>
      <c r="B67" s="9" t="s">
        <v>48</v>
      </c>
      <c r="C67" s="9" t="s">
        <v>7</v>
      </c>
      <c r="D67" s="62" t="s">
        <v>26</v>
      </c>
      <c r="E67" s="52">
        <v>1</v>
      </c>
      <c r="F67" s="52">
        <v>1</v>
      </c>
      <c r="G67" s="58">
        <f t="shared" si="4"/>
        <v>2</v>
      </c>
      <c r="H67" s="35"/>
      <c r="I67" s="35">
        <f t="shared" si="5"/>
        <v>0</v>
      </c>
      <c r="J67" s="47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4.5" x14ac:dyDescent="0.35">
      <c r="A68" s="16" t="s">
        <v>302</v>
      </c>
      <c r="B68" s="9" t="s">
        <v>245</v>
      </c>
      <c r="C68" s="9" t="s">
        <v>7</v>
      </c>
      <c r="D68" s="62" t="s">
        <v>49</v>
      </c>
      <c r="E68" s="52">
        <v>15</v>
      </c>
      <c r="F68" s="52">
        <v>6</v>
      </c>
      <c r="G68" s="58">
        <f t="shared" si="4"/>
        <v>21</v>
      </c>
      <c r="H68" s="35"/>
      <c r="I68" s="35">
        <f t="shared" si="5"/>
        <v>0</v>
      </c>
      <c r="J68" s="47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4.5" x14ac:dyDescent="0.35">
      <c r="A69" s="16" t="s">
        <v>303</v>
      </c>
      <c r="B69" s="9" t="s">
        <v>246</v>
      </c>
      <c r="C69" s="9" t="s">
        <v>7</v>
      </c>
      <c r="D69" s="62" t="s">
        <v>49</v>
      </c>
      <c r="E69" s="52">
        <v>12</v>
      </c>
      <c r="F69" s="52">
        <v>6</v>
      </c>
      <c r="G69" s="58">
        <f t="shared" si="4"/>
        <v>18</v>
      </c>
      <c r="H69" s="35"/>
      <c r="I69" s="35">
        <f t="shared" si="5"/>
        <v>0</v>
      </c>
      <c r="J69" s="47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4.5" x14ac:dyDescent="0.35">
      <c r="A70" s="16" t="s">
        <v>512</v>
      </c>
      <c r="B70" s="9" t="s">
        <v>216</v>
      </c>
      <c r="C70" s="9" t="s">
        <v>7</v>
      </c>
      <c r="D70" s="62" t="s">
        <v>49</v>
      </c>
      <c r="E70" s="52">
        <v>24</v>
      </c>
      <c r="F70" s="52">
        <v>6</v>
      </c>
      <c r="G70" s="58">
        <f t="shared" si="4"/>
        <v>30</v>
      </c>
      <c r="H70" s="35"/>
      <c r="I70" s="35">
        <f t="shared" si="5"/>
        <v>0</v>
      </c>
      <c r="J70" s="47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4.5" x14ac:dyDescent="0.35">
      <c r="A71" s="16" t="s">
        <v>513</v>
      </c>
      <c r="B71" s="9" t="s">
        <v>50</v>
      </c>
      <c r="C71" s="9" t="s">
        <v>7</v>
      </c>
      <c r="D71" s="62" t="s">
        <v>49</v>
      </c>
      <c r="E71" s="52">
        <v>3</v>
      </c>
      <c r="F71" s="52">
        <v>3</v>
      </c>
      <c r="G71" s="58">
        <f t="shared" si="4"/>
        <v>6</v>
      </c>
      <c r="H71" s="35"/>
      <c r="I71" s="35">
        <f t="shared" si="5"/>
        <v>0</v>
      </c>
      <c r="J71" s="47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4.5" x14ac:dyDescent="0.35">
      <c r="A72" s="16" t="s">
        <v>304</v>
      </c>
      <c r="B72" s="9" t="s">
        <v>493</v>
      </c>
      <c r="C72" s="9" t="s">
        <v>7</v>
      </c>
      <c r="D72" s="62" t="s">
        <v>49</v>
      </c>
      <c r="E72" s="52">
        <v>3</v>
      </c>
      <c r="F72" s="52">
        <v>3</v>
      </c>
      <c r="G72" s="58">
        <f t="shared" si="4"/>
        <v>6</v>
      </c>
      <c r="H72" s="35"/>
      <c r="I72" s="35">
        <f t="shared" si="5"/>
        <v>0</v>
      </c>
      <c r="J72" s="47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26.5" x14ac:dyDescent="0.35">
      <c r="A73" s="16" t="s">
        <v>514</v>
      </c>
      <c r="B73" s="9" t="s">
        <v>51</v>
      </c>
      <c r="C73" s="9" t="s">
        <v>52</v>
      </c>
      <c r="D73" s="62" t="s">
        <v>53</v>
      </c>
      <c r="E73" s="52">
        <v>12</v>
      </c>
      <c r="F73" s="52">
        <v>6</v>
      </c>
      <c r="G73" s="58">
        <f t="shared" si="4"/>
        <v>18</v>
      </c>
      <c r="H73" s="35"/>
      <c r="I73" s="35">
        <f t="shared" si="5"/>
        <v>0</v>
      </c>
      <c r="J73" s="47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4.5" x14ac:dyDescent="0.35">
      <c r="A74" s="16" t="s">
        <v>515</v>
      </c>
      <c r="B74" s="6" t="s">
        <v>215</v>
      </c>
      <c r="C74" s="6" t="s">
        <v>54</v>
      </c>
      <c r="D74" s="65" t="s">
        <v>24</v>
      </c>
      <c r="E74" s="52">
        <v>12</v>
      </c>
      <c r="F74" s="52">
        <v>6</v>
      </c>
      <c r="G74" s="58">
        <f t="shared" si="4"/>
        <v>18</v>
      </c>
      <c r="H74" s="35"/>
      <c r="I74" s="35">
        <f t="shared" si="5"/>
        <v>0</v>
      </c>
      <c r="J74" s="47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4.5" x14ac:dyDescent="0.35">
      <c r="A75" s="16" t="s">
        <v>305</v>
      </c>
      <c r="B75" s="9" t="s">
        <v>214</v>
      </c>
      <c r="C75" s="9" t="s">
        <v>54</v>
      </c>
      <c r="D75" s="62" t="s">
        <v>24</v>
      </c>
      <c r="E75" s="52">
        <v>12</v>
      </c>
      <c r="F75" s="52">
        <v>6</v>
      </c>
      <c r="G75" s="58">
        <f t="shared" si="4"/>
        <v>18</v>
      </c>
      <c r="H75" s="35"/>
      <c r="I75" s="35">
        <f t="shared" si="5"/>
        <v>0</v>
      </c>
      <c r="J75" s="47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4.5" x14ac:dyDescent="0.35">
      <c r="A76" s="16" t="s">
        <v>306</v>
      </c>
      <c r="B76" s="9" t="s">
        <v>257</v>
      </c>
      <c r="C76" s="9" t="s">
        <v>54</v>
      </c>
      <c r="D76" s="62" t="s">
        <v>258</v>
      </c>
      <c r="E76" s="52">
        <v>3</v>
      </c>
      <c r="F76" s="52">
        <v>3</v>
      </c>
      <c r="G76" s="58">
        <f t="shared" si="4"/>
        <v>6</v>
      </c>
      <c r="H76" s="35"/>
      <c r="I76" s="35">
        <f t="shared" si="5"/>
        <v>0</v>
      </c>
      <c r="J76" s="47">
        <f>SUM(I66:I76)</f>
        <v>0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4.5" x14ac:dyDescent="0.35">
      <c r="A77" s="18"/>
      <c r="B77" s="3"/>
      <c r="C77" s="3"/>
      <c r="D77" s="64"/>
      <c r="E77" s="11"/>
      <c r="F77" s="11"/>
      <c r="G77" s="11"/>
      <c r="H77" s="36"/>
      <c r="I77" s="36"/>
      <c r="J77" s="48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21" x14ac:dyDescent="0.5">
      <c r="A78" s="85" t="s">
        <v>55</v>
      </c>
      <c r="B78" s="86"/>
      <c r="C78" s="86"/>
      <c r="D78" s="86"/>
      <c r="E78" s="86"/>
      <c r="F78" s="86"/>
      <c r="G78" s="86"/>
      <c r="H78" s="86"/>
      <c r="I78" s="87"/>
      <c r="J78" s="47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26.5" x14ac:dyDescent="0.35">
      <c r="A79" s="16" t="s">
        <v>516</v>
      </c>
      <c r="B79" s="7" t="s">
        <v>217</v>
      </c>
      <c r="C79" s="7" t="s">
        <v>56</v>
      </c>
      <c r="D79" s="61" t="s">
        <v>447</v>
      </c>
      <c r="E79" s="52">
        <v>33</v>
      </c>
      <c r="F79" s="52">
        <v>6</v>
      </c>
      <c r="G79" s="58">
        <f t="shared" ref="G79:G93" si="6">SUM(E79:F79)</f>
        <v>39</v>
      </c>
      <c r="H79" s="37"/>
      <c r="I79" s="35">
        <f t="shared" ref="I79:I93" si="7">G79*H79</f>
        <v>0</v>
      </c>
      <c r="J79" s="47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26.5" x14ac:dyDescent="0.35">
      <c r="A80" s="17" t="s">
        <v>517</v>
      </c>
      <c r="B80" s="9" t="s">
        <v>219</v>
      </c>
      <c r="C80" s="9" t="s">
        <v>64</v>
      </c>
      <c r="D80" s="62" t="s">
        <v>456</v>
      </c>
      <c r="E80" s="52">
        <v>18</v>
      </c>
      <c r="F80" s="52">
        <v>6</v>
      </c>
      <c r="G80" s="58">
        <f t="shared" si="6"/>
        <v>24</v>
      </c>
      <c r="H80" s="35"/>
      <c r="I80" s="35">
        <f t="shared" si="7"/>
        <v>0</v>
      </c>
      <c r="J80" s="47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4.5" x14ac:dyDescent="0.35">
      <c r="A81" s="16" t="s">
        <v>517</v>
      </c>
      <c r="B81" s="27" t="s">
        <v>58</v>
      </c>
      <c r="C81" s="27" t="s">
        <v>56</v>
      </c>
      <c r="D81" s="63" t="s">
        <v>59</v>
      </c>
      <c r="E81" s="52">
        <v>12</v>
      </c>
      <c r="F81" s="52">
        <v>6</v>
      </c>
      <c r="G81" s="58">
        <f t="shared" si="6"/>
        <v>18</v>
      </c>
      <c r="H81" s="39"/>
      <c r="I81" s="35">
        <f t="shared" si="7"/>
        <v>0</v>
      </c>
      <c r="J81" s="47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26.5" x14ac:dyDescent="0.35">
      <c r="A82" s="17" t="s">
        <v>518</v>
      </c>
      <c r="B82" s="9" t="s">
        <v>448</v>
      </c>
      <c r="C82" s="9" t="s">
        <v>450</v>
      </c>
      <c r="D82" s="62" t="s">
        <v>449</v>
      </c>
      <c r="E82" s="52">
        <v>24</v>
      </c>
      <c r="F82" s="52">
        <v>6</v>
      </c>
      <c r="G82" s="58">
        <f t="shared" si="6"/>
        <v>30</v>
      </c>
      <c r="H82" s="35"/>
      <c r="I82" s="35">
        <f t="shared" si="7"/>
        <v>0</v>
      </c>
      <c r="J82" s="47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26.5" x14ac:dyDescent="0.35">
      <c r="A83" s="17" t="s">
        <v>519</v>
      </c>
      <c r="B83" s="9" t="s">
        <v>451</v>
      </c>
      <c r="C83" s="9" t="s">
        <v>450</v>
      </c>
      <c r="D83" s="62" t="s">
        <v>449</v>
      </c>
      <c r="E83" s="52">
        <v>24</v>
      </c>
      <c r="F83" s="52">
        <v>6</v>
      </c>
      <c r="G83" s="58">
        <f t="shared" si="6"/>
        <v>30</v>
      </c>
      <c r="H83" s="35"/>
      <c r="I83" s="35">
        <f t="shared" si="7"/>
        <v>0</v>
      </c>
      <c r="J83" s="47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26.5" x14ac:dyDescent="0.35">
      <c r="A84" s="17" t="s">
        <v>307</v>
      </c>
      <c r="B84" s="9" t="s">
        <v>218</v>
      </c>
      <c r="C84" s="9" t="s">
        <v>60</v>
      </c>
      <c r="D84" s="62" t="s">
        <v>61</v>
      </c>
      <c r="E84" s="52">
        <v>21</v>
      </c>
      <c r="F84" s="52">
        <v>6</v>
      </c>
      <c r="G84" s="58">
        <f t="shared" si="6"/>
        <v>27</v>
      </c>
      <c r="H84" s="35"/>
      <c r="I84" s="35">
        <f t="shared" si="7"/>
        <v>0</v>
      </c>
      <c r="J84" s="47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26.5" x14ac:dyDescent="0.35">
      <c r="A85" s="17" t="s">
        <v>520</v>
      </c>
      <c r="B85" s="9" t="s">
        <v>453</v>
      </c>
      <c r="C85" s="9" t="s">
        <v>243</v>
      </c>
      <c r="D85" s="62" t="s">
        <v>455</v>
      </c>
      <c r="E85" s="52">
        <v>12</v>
      </c>
      <c r="F85" s="52">
        <v>6</v>
      </c>
      <c r="G85" s="58">
        <f t="shared" si="6"/>
        <v>18</v>
      </c>
      <c r="H85" s="35"/>
      <c r="I85" s="35">
        <f t="shared" si="7"/>
        <v>0</v>
      </c>
      <c r="J85" s="47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26.5" x14ac:dyDescent="0.35">
      <c r="A86" s="17" t="s">
        <v>308</v>
      </c>
      <c r="B86" s="9" t="s">
        <v>452</v>
      </c>
      <c r="C86" s="9" t="s">
        <v>62</v>
      </c>
      <c r="D86" s="62" t="s">
        <v>454</v>
      </c>
      <c r="E86" s="52">
        <v>12</v>
      </c>
      <c r="F86" s="52">
        <v>6</v>
      </c>
      <c r="G86" s="58">
        <f t="shared" si="6"/>
        <v>18</v>
      </c>
      <c r="H86" s="35"/>
      <c r="I86" s="35">
        <f t="shared" si="7"/>
        <v>0</v>
      </c>
      <c r="J86" s="47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4.5" x14ac:dyDescent="0.35">
      <c r="A87" s="17" t="s">
        <v>521</v>
      </c>
      <c r="B87" s="9" t="s">
        <v>254</v>
      </c>
      <c r="C87" s="9" t="s">
        <v>62</v>
      </c>
      <c r="D87" s="62" t="s">
        <v>63</v>
      </c>
      <c r="E87" s="52">
        <v>4</v>
      </c>
      <c r="F87" s="52">
        <v>6</v>
      </c>
      <c r="G87" s="58">
        <f t="shared" si="6"/>
        <v>10</v>
      </c>
      <c r="H87" s="35"/>
      <c r="I87" s="35">
        <f t="shared" si="7"/>
        <v>0</v>
      </c>
      <c r="J87" s="47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4.5" x14ac:dyDescent="0.35">
      <c r="A88" s="17" t="s">
        <v>309</v>
      </c>
      <c r="B88" s="9" t="s">
        <v>255</v>
      </c>
      <c r="C88" s="9" t="s">
        <v>62</v>
      </c>
      <c r="D88" s="62" t="s">
        <v>63</v>
      </c>
      <c r="E88" s="52">
        <v>4</v>
      </c>
      <c r="F88" s="52">
        <v>6</v>
      </c>
      <c r="G88" s="58">
        <f t="shared" si="6"/>
        <v>10</v>
      </c>
      <c r="H88" s="35"/>
      <c r="I88" s="35">
        <f t="shared" si="7"/>
        <v>0</v>
      </c>
      <c r="J88" s="47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4.5" x14ac:dyDescent="0.35">
      <c r="A89" s="16" t="s">
        <v>310</v>
      </c>
      <c r="B89" s="9" t="s">
        <v>220</v>
      </c>
      <c r="C89" s="9" t="s">
        <v>65</v>
      </c>
      <c r="D89" s="62" t="s">
        <v>66</v>
      </c>
      <c r="E89" s="52">
        <v>1</v>
      </c>
      <c r="F89" s="52">
        <v>1</v>
      </c>
      <c r="G89" s="58">
        <f t="shared" si="6"/>
        <v>2</v>
      </c>
      <c r="H89" s="35"/>
      <c r="I89" s="35">
        <f t="shared" si="7"/>
        <v>0</v>
      </c>
      <c r="J89" s="47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26.5" x14ac:dyDescent="0.35">
      <c r="A90" s="16" t="s">
        <v>311</v>
      </c>
      <c r="B90" s="9" t="s">
        <v>457</v>
      </c>
      <c r="C90" s="9" t="s">
        <v>75</v>
      </c>
      <c r="D90" s="62" t="s">
        <v>458</v>
      </c>
      <c r="E90" s="52">
        <v>3</v>
      </c>
      <c r="F90" s="52">
        <v>6</v>
      </c>
      <c r="G90" s="58">
        <f t="shared" si="6"/>
        <v>9</v>
      </c>
      <c r="H90" s="35"/>
      <c r="I90" s="35">
        <f t="shared" si="7"/>
        <v>0</v>
      </c>
      <c r="J90" s="47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26.5" x14ac:dyDescent="0.35">
      <c r="A91" s="17" t="s">
        <v>312</v>
      </c>
      <c r="B91" s="9" t="s">
        <v>445</v>
      </c>
      <c r="C91" s="9" t="s">
        <v>446</v>
      </c>
      <c r="D91" s="62" t="s">
        <v>267</v>
      </c>
      <c r="E91" s="52">
        <v>45</v>
      </c>
      <c r="F91" s="52">
        <v>15</v>
      </c>
      <c r="G91" s="58">
        <f t="shared" si="6"/>
        <v>60</v>
      </c>
      <c r="H91" s="40"/>
      <c r="I91" s="35">
        <f t="shared" si="7"/>
        <v>0</v>
      </c>
      <c r="J91" s="47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26.5" x14ac:dyDescent="0.35">
      <c r="A92" s="16" t="s">
        <v>313</v>
      </c>
      <c r="B92" s="9" t="s">
        <v>444</v>
      </c>
      <c r="C92" s="9" t="s">
        <v>69</v>
      </c>
      <c r="D92" s="62" t="s">
        <v>67</v>
      </c>
      <c r="E92" s="52">
        <v>45</v>
      </c>
      <c r="F92" s="52">
        <v>15</v>
      </c>
      <c r="G92" s="58">
        <f t="shared" si="6"/>
        <v>60</v>
      </c>
      <c r="H92" s="35"/>
      <c r="I92" s="35">
        <f t="shared" si="7"/>
        <v>0</v>
      </c>
      <c r="J92" s="47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26.5" x14ac:dyDescent="0.35">
      <c r="A93" s="17" t="s">
        <v>314</v>
      </c>
      <c r="B93" s="6" t="s">
        <v>68</v>
      </c>
      <c r="C93" s="6" t="s">
        <v>69</v>
      </c>
      <c r="D93" s="65" t="s">
        <v>57</v>
      </c>
      <c r="E93" s="52">
        <v>75</v>
      </c>
      <c r="F93" s="52">
        <v>24</v>
      </c>
      <c r="G93" s="58">
        <f t="shared" si="6"/>
        <v>99</v>
      </c>
      <c r="H93" s="35"/>
      <c r="I93" s="35">
        <f t="shared" si="7"/>
        <v>0</v>
      </c>
      <c r="J93" s="47">
        <f>SUM(I79:I93)</f>
        <v>0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4.5" x14ac:dyDescent="0.35">
      <c r="A94" s="18"/>
      <c r="B94" s="3"/>
      <c r="C94" s="3"/>
      <c r="D94" s="64"/>
      <c r="E94" s="11"/>
      <c r="F94" s="11"/>
      <c r="G94" s="11"/>
      <c r="H94" s="36"/>
      <c r="I94" s="36"/>
      <c r="J94" s="4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21" x14ac:dyDescent="0.5">
      <c r="A95" s="85" t="s">
        <v>70</v>
      </c>
      <c r="B95" s="86"/>
      <c r="C95" s="86"/>
      <c r="D95" s="86"/>
      <c r="E95" s="86"/>
      <c r="F95" s="86"/>
      <c r="G95" s="86"/>
      <c r="H95" s="86"/>
      <c r="I95" s="87"/>
      <c r="J95" s="47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4.5" x14ac:dyDescent="0.35">
      <c r="A96" s="26" t="s">
        <v>315</v>
      </c>
      <c r="B96" s="29" t="s">
        <v>71</v>
      </c>
      <c r="C96" s="29" t="s">
        <v>72</v>
      </c>
      <c r="D96" s="66" t="s">
        <v>73</v>
      </c>
      <c r="E96" s="52">
        <v>24</v>
      </c>
      <c r="F96" s="52">
        <v>9</v>
      </c>
      <c r="G96" s="58">
        <f t="shared" ref="G96:G109" si="8">SUM(E96:F96)</f>
        <v>33</v>
      </c>
      <c r="H96" s="42"/>
      <c r="I96" s="35">
        <f t="shared" ref="I96:I109" si="9">G96*H96</f>
        <v>0</v>
      </c>
      <c r="J96" s="47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26.5" x14ac:dyDescent="0.35">
      <c r="A97" s="26" t="s">
        <v>316</v>
      </c>
      <c r="B97" s="27" t="s">
        <v>74</v>
      </c>
      <c r="C97" s="27" t="s">
        <v>75</v>
      </c>
      <c r="D97" s="63" t="s">
        <v>76</v>
      </c>
      <c r="E97" s="52">
        <v>9</v>
      </c>
      <c r="F97" s="52">
        <v>3</v>
      </c>
      <c r="G97" s="58">
        <f t="shared" si="8"/>
        <v>12</v>
      </c>
      <c r="H97" s="39"/>
      <c r="I97" s="35">
        <f t="shared" si="9"/>
        <v>0</v>
      </c>
      <c r="J97" s="47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26.5" x14ac:dyDescent="0.35">
      <c r="A98" s="26" t="s">
        <v>317</v>
      </c>
      <c r="B98" s="27" t="s">
        <v>77</v>
      </c>
      <c r="C98" s="27" t="s">
        <v>443</v>
      </c>
      <c r="D98" s="63" t="s">
        <v>442</v>
      </c>
      <c r="E98" s="52">
        <v>45</v>
      </c>
      <c r="F98" s="52">
        <v>15</v>
      </c>
      <c r="G98" s="58">
        <f t="shared" si="8"/>
        <v>60</v>
      </c>
      <c r="H98" s="39"/>
      <c r="I98" s="35">
        <f t="shared" si="9"/>
        <v>0</v>
      </c>
      <c r="J98" s="47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26.5" x14ac:dyDescent="0.35">
      <c r="A99" s="26" t="s">
        <v>318</v>
      </c>
      <c r="B99" s="27" t="s">
        <v>459</v>
      </c>
      <c r="C99" s="27" t="s">
        <v>7</v>
      </c>
      <c r="D99" s="63" t="s">
        <v>460</v>
      </c>
      <c r="E99" s="52">
        <v>45</v>
      </c>
      <c r="F99" s="52">
        <v>30</v>
      </c>
      <c r="G99" s="58">
        <f t="shared" si="8"/>
        <v>75</v>
      </c>
      <c r="H99" s="39"/>
      <c r="I99" s="35">
        <f t="shared" si="9"/>
        <v>0</v>
      </c>
      <c r="J99" s="47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4.5" x14ac:dyDescent="0.35">
      <c r="A100" s="26" t="s">
        <v>319</v>
      </c>
      <c r="B100" s="27" t="s">
        <v>221</v>
      </c>
      <c r="C100" s="27" t="s">
        <v>7</v>
      </c>
      <c r="D100" s="63" t="s">
        <v>20</v>
      </c>
      <c r="E100" s="52">
        <v>15</v>
      </c>
      <c r="F100" s="52">
        <v>6</v>
      </c>
      <c r="G100" s="58">
        <f t="shared" si="8"/>
        <v>21</v>
      </c>
      <c r="H100" s="35"/>
      <c r="I100" s="35">
        <f t="shared" si="9"/>
        <v>0</v>
      </c>
      <c r="J100" s="47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4.5" x14ac:dyDescent="0.35">
      <c r="A101" s="26" t="s">
        <v>320</v>
      </c>
      <c r="B101" s="27" t="s">
        <v>78</v>
      </c>
      <c r="C101" s="27" t="s">
        <v>7</v>
      </c>
      <c r="D101" s="63" t="s">
        <v>20</v>
      </c>
      <c r="E101" s="52">
        <v>15</v>
      </c>
      <c r="F101" s="52">
        <v>6</v>
      </c>
      <c r="G101" s="58">
        <f t="shared" si="8"/>
        <v>21</v>
      </c>
      <c r="H101" s="35"/>
      <c r="I101" s="35">
        <f t="shared" si="9"/>
        <v>0</v>
      </c>
      <c r="J101" s="47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4.5" x14ac:dyDescent="0.35">
      <c r="A102" s="26" t="s">
        <v>321</v>
      </c>
      <c r="B102" s="27" t="s">
        <v>79</v>
      </c>
      <c r="C102" s="27" t="s">
        <v>7</v>
      </c>
      <c r="D102" s="63" t="s">
        <v>20</v>
      </c>
      <c r="E102" s="52">
        <v>15</v>
      </c>
      <c r="F102" s="52">
        <v>6</v>
      </c>
      <c r="G102" s="58">
        <f t="shared" si="8"/>
        <v>21</v>
      </c>
      <c r="H102" s="39"/>
      <c r="I102" s="35">
        <f t="shared" si="9"/>
        <v>0</v>
      </c>
      <c r="J102" s="47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4.5" x14ac:dyDescent="0.35">
      <c r="A103" s="26" t="s">
        <v>322</v>
      </c>
      <c r="B103" s="27" t="s">
        <v>80</v>
      </c>
      <c r="C103" s="27" t="s">
        <v>7</v>
      </c>
      <c r="D103" s="63" t="s">
        <v>81</v>
      </c>
      <c r="E103" s="52">
        <v>24</v>
      </c>
      <c r="F103" s="52">
        <v>12</v>
      </c>
      <c r="G103" s="58">
        <f t="shared" si="8"/>
        <v>36</v>
      </c>
      <c r="H103" s="39"/>
      <c r="I103" s="35">
        <f t="shared" si="9"/>
        <v>0</v>
      </c>
      <c r="J103" s="47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4.5" x14ac:dyDescent="0.35">
      <c r="A104" s="26" t="s">
        <v>323</v>
      </c>
      <c r="B104" s="27" t="s">
        <v>82</v>
      </c>
      <c r="C104" s="27" t="s">
        <v>56</v>
      </c>
      <c r="D104" s="63" t="s">
        <v>461</v>
      </c>
      <c r="E104" s="52">
        <v>24</v>
      </c>
      <c r="F104" s="52">
        <v>9</v>
      </c>
      <c r="G104" s="58">
        <f t="shared" si="8"/>
        <v>33</v>
      </c>
      <c r="H104" s="39"/>
      <c r="I104" s="35">
        <f t="shared" si="9"/>
        <v>0</v>
      </c>
      <c r="J104" s="47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4.5" x14ac:dyDescent="0.35">
      <c r="A105" s="26" t="s">
        <v>324</v>
      </c>
      <c r="B105" s="27" t="s">
        <v>83</v>
      </c>
      <c r="C105" s="27" t="s">
        <v>56</v>
      </c>
      <c r="D105" s="63" t="s">
        <v>461</v>
      </c>
      <c r="E105" s="52">
        <v>24</v>
      </c>
      <c r="F105" s="52">
        <v>9</v>
      </c>
      <c r="G105" s="58">
        <f t="shared" si="8"/>
        <v>33</v>
      </c>
      <c r="H105" s="39"/>
      <c r="I105" s="35">
        <f t="shared" si="9"/>
        <v>0</v>
      </c>
      <c r="J105" s="47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4.5" x14ac:dyDescent="0.35">
      <c r="A106" s="26" t="s">
        <v>522</v>
      </c>
      <c r="B106" s="27" t="s">
        <v>84</v>
      </c>
      <c r="C106" s="27" t="s">
        <v>56</v>
      </c>
      <c r="D106" s="63" t="s">
        <v>462</v>
      </c>
      <c r="E106" s="52">
        <v>15</v>
      </c>
      <c r="F106" s="52">
        <v>18</v>
      </c>
      <c r="G106" s="58">
        <f t="shared" si="8"/>
        <v>33</v>
      </c>
      <c r="H106" s="39"/>
      <c r="I106" s="35">
        <f t="shared" si="9"/>
        <v>0</v>
      </c>
      <c r="J106" s="47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4.5" x14ac:dyDescent="0.35">
      <c r="A107" s="26" t="s">
        <v>523</v>
      </c>
      <c r="B107" s="27" t="s">
        <v>222</v>
      </c>
      <c r="C107" s="27" t="s">
        <v>56</v>
      </c>
      <c r="D107" s="63" t="s">
        <v>461</v>
      </c>
      <c r="E107" s="52">
        <v>15</v>
      </c>
      <c r="F107" s="52">
        <v>0</v>
      </c>
      <c r="G107" s="58">
        <f t="shared" si="8"/>
        <v>15</v>
      </c>
      <c r="H107" s="39"/>
      <c r="I107" s="35">
        <f t="shared" si="9"/>
        <v>0</v>
      </c>
      <c r="J107" s="47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26.5" x14ac:dyDescent="0.35">
      <c r="A108" s="26" t="s">
        <v>524</v>
      </c>
      <c r="B108" s="27" t="s">
        <v>463</v>
      </c>
      <c r="C108" s="27" t="s">
        <v>464</v>
      </c>
      <c r="D108" s="63" t="s">
        <v>466</v>
      </c>
      <c r="E108" s="52">
        <v>18</v>
      </c>
      <c r="F108" s="52">
        <v>6</v>
      </c>
      <c r="G108" s="58">
        <f t="shared" si="8"/>
        <v>24</v>
      </c>
      <c r="H108" s="39"/>
      <c r="I108" s="35">
        <f t="shared" si="9"/>
        <v>0</v>
      </c>
      <c r="J108" s="47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26.5" x14ac:dyDescent="0.35">
      <c r="A109" s="26" t="s">
        <v>525</v>
      </c>
      <c r="B109" s="27" t="s">
        <v>86</v>
      </c>
      <c r="C109" s="27" t="s">
        <v>464</v>
      </c>
      <c r="D109" s="63" t="s">
        <v>465</v>
      </c>
      <c r="E109" s="52">
        <v>18</v>
      </c>
      <c r="F109" s="52">
        <v>6</v>
      </c>
      <c r="G109" s="58">
        <f t="shared" si="8"/>
        <v>24</v>
      </c>
      <c r="H109" s="39"/>
      <c r="I109" s="35">
        <f t="shared" si="9"/>
        <v>0</v>
      </c>
      <c r="J109" s="47">
        <f>SUM(I96:I109)</f>
        <v>0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4.5" x14ac:dyDescent="0.35">
      <c r="A110" s="31"/>
      <c r="B110" s="32"/>
      <c r="C110" s="32"/>
      <c r="D110" s="69"/>
      <c r="E110" s="33"/>
      <c r="F110" s="33"/>
      <c r="G110" s="33"/>
      <c r="H110" s="41"/>
      <c r="I110" s="41"/>
      <c r="J110" s="48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21" x14ac:dyDescent="0.5">
      <c r="A111" s="85" t="s">
        <v>87</v>
      </c>
      <c r="B111" s="86"/>
      <c r="C111" s="86"/>
      <c r="D111" s="86"/>
      <c r="E111" s="86"/>
      <c r="F111" s="86"/>
      <c r="G111" s="86"/>
      <c r="H111" s="86"/>
      <c r="I111" s="87"/>
      <c r="J111" s="47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4.5" x14ac:dyDescent="0.35">
      <c r="A112" s="16" t="s">
        <v>526</v>
      </c>
      <c r="B112" s="7" t="s">
        <v>259</v>
      </c>
      <c r="C112" s="7" t="s">
        <v>7</v>
      </c>
      <c r="D112" s="61" t="s">
        <v>467</v>
      </c>
      <c r="E112" s="52">
        <v>60</v>
      </c>
      <c r="F112" s="52">
        <v>30</v>
      </c>
      <c r="G112" s="58">
        <f>SUM(E112:F112)</f>
        <v>90</v>
      </c>
      <c r="H112" s="35"/>
      <c r="I112" s="35">
        <f t="shared" ref="I112" si="10">G112*H112</f>
        <v>0</v>
      </c>
      <c r="J112" s="47">
        <f>SUM(I112:I112)</f>
        <v>0</v>
      </c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4.5" x14ac:dyDescent="0.35">
      <c r="A113" s="18"/>
      <c r="B113" s="3"/>
      <c r="C113" s="3"/>
      <c r="D113" s="64"/>
      <c r="E113" s="11"/>
      <c r="F113" s="11"/>
      <c r="G113" s="11"/>
      <c r="H113" s="36"/>
      <c r="I113" s="36"/>
      <c r="J113" s="48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21" x14ac:dyDescent="0.5">
      <c r="A114" s="85" t="s">
        <v>88</v>
      </c>
      <c r="B114" s="86"/>
      <c r="C114" s="86"/>
      <c r="D114" s="86"/>
      <c r="E114" s="86"/>
      <c r="F114" s="86"/>
      <c r="G114" s="86"/>
      <c r="H114" s="86"/>
      <c r="I114" s="87"/>
      <c r="J114" s="47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4.5" x14ac:dyDescent="0.35">
      <c r="A115" s="16" t="s">
        <v>326</v>
      </c>
      <c r="B115" s="7" t="s">
        <v>89</v>
      </c>
      <c r="C115" s="7" t="s">
        <v>90</v>
      </c>
      <c r="D115" s="62" t="s">
        <v>470</v>
      </c>
      <c r="E115" s="52">
        <v>2</v>
      </c>
      <c r="F115" s="52">
        <v>2</v>
      </c>
      <c r="G115" s="58">
        <f t="shared" ref="G115:G134" si="11">SUM(E115:F115)</f>
        <v>4</v>
      </c>
      <c r="H115" s="37"/>
      <c r="I115" s="35">
        <f t="shared" ref="I115:I134" si="12">G115*H115</f>
        <v>0</v>
      </c>
      <c r="J115" s="47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4.5" x14ac:dyDescent="0.35">
      <c r="A116" s="16" t="s">
        <v>327</v>
      </c>
      <c r="B116" s="9" t="s">
        <v>92</v>
      </c>
      <c r="C116" s="9" t="s">
        <v>90</v>
      </c>
      <c r="D116" s="62" t="s">
        <v>113</v>
      </c>
      <c r="E116" s="52">
        <v>3</v>
      </c>
      <c r="F116" s="52">
        <v>2</v>
      </c>
      <c r="G116" s="58">
        <f t="shared" si="11"/>
        <v>5</v>
      </c>
      <c r="H116" s="35"/>
      <c r="I116" s="35">
        <f t="shared" si="12"/>
        <v>0</v>
      </c>
      <c r="J116" s="47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4.5" x14ac:dyDescent="0.35">
      <c r="A117" s="16" t="s">
        <v>328</v>
      </c>
      <c r="B117" s="9" t="s">
        <v>94</v>
      </c>
      <c r="C117" s="9" t="s">
        <v>90</v>
      </c>
      <c r="D117" s="62" t="s">
        <v>93</v>
      </c>
      <c r="E117" s="52">
        <v>2</v>
      </c>
      <c r="F117" s="52">
        <v>2</v>
      </c>
      <c r="G117" s="58">
        <f t="shared" si="11"/>
        <v>4</v>
      </c>
      <c r="H117" s="35"/>
      <c r="I117" s="35">
        <f t="shared" si="12"/>
        <v>0</v>
      </c>
      <c r="J117" s="47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4.5" x14ac:dyDescent="0.35">
      <c r="A118" s="16" t="s">
        <v>329</v>
      </c>
      <c r="B118" s="9" t="s">
        <v>95</v>
      </c>
      <c r="C118" s="9" t="s">
        <v>90</v>
      </c>
      <c r="D118" s="62" t="s">
        <v>113</v>
      </c>
      <c r="E118" s="52">
        <v>3</v>
      </c>
      <c r="F118" s="52">
        <v>2</v>
      </c>
      <c r="G118" s="58">
        <f t="shared" si="11"/>
        <v>5</v>
      </c>
      <c r="H118" s="35"/>
      <c r="I118" s="35">
        <f t="shared" si="12"/>
        <v>0</v>
      </c>
      <c r="J118" s="47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4.5" x14ac:dyDescent="0.35">
      <c r="A119" s="16" t="s">
        <v>330</v>
      </c>
      <c r="B119" s="9" t="s">
        <v>97</v>
      </c>
      <c r="C119" s="9" t="s">
        <v>90</v>
      </c>
      <c r="D119" s="62" t="s">
        <v>113</v>
      </c>
      <c r="E119" s="52">
        <v>2</v>
      </c>
      <c r="F119" s="52">
        <v>2</v>
      </c>
      <c r="G119" s="58">
        <f t="shared" si="11"/>
        <v>4</v>
      </c>
      <c r="H119" s="35"/>
      <c r="I119" s="35">
        <f t="shared" si="12"/>
        <v>0</v>
      </c>
      <c r="J119" s="47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4.5" x14ac:dyDescent="0.35">
      <c r="A120" s="16" t="s">
        <v>331</v>
      </c>
      <c r="B120" s="9" t="s">
        <v>98</v>
      </c>
      <c r="C120" s="9" t="s">
        <v>90</v>
      </c>
      <c r="D120" s="62" t="s">
        <v>468</v>
      </c>
      <c r="E120" s="52">
        <v>3</v>
      </c>
      <c r="F120" s="52">
        <v>2</v>
      </c>
      <c r="G120" s="58">
        <f t="shared" si="11"/>
        <v>5</v>
      </c>
      <c r="H120" s="35"/>
      <c r="I120" s="35">
        <f t="shared" si="12"/>
        <v>0</v>
      </c>
      <c r="J120" s="47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4.5" x14ac:dyDescent="0.35">
      <c r="A121" s="16" t="s">
        <v>332</v>
      </c>
      <c r="B121" s="9" t="s">
        <v>100</v>
      </c>
      <c r="C121" s="9" t="s">
        <v>90</v>
      </c>
      <c r="D121" s="62" t="s">
        <v>113</v>
      </c>
      <c r="E121" s="52">
        <v>2</v>
      </c>
      <c r="F121" s="52">
        <v>2</v>
      </c>
      <c r="G121" s="58">
        <f t="shared" si="11"/>
        <v>4</v>
      </c>
      <c r="H121" s="35"/>
      <c r="I121" s="35">
        <f t="shared" si="12"/>
        <v>0</v>
      </c>
      <c r="J121" s="47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4.5" x14ac:dyDescent="0.35">
      <c r="A122" s="16" t="s">
        <v>333</v>
      </c>
      <c r="B122" s="9" t="s">
        <v>101</v>
      </c>
      <c r="C122" s="9" t="s">
        <v>90</v>
      </c>
      <c r="D122" s="62" t="s">
        <v>102</v>
      </c>
      <c r="E122" s="52">
        <v>3</v>
      </c>
      <c r="F122" s="52">
        <v>2</v>
      </c>
      <c r="G122" s="58">
        <f t="shared" si="11"/>
        <v>5</v>
      </c>
      <c r="H122" s="35"/>
      <c r="I122" s="35">
        <f t="shared" si="12"/>
        <v>0</v>
      </c>
      <c r="J122" s="47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4.5" x14ac:dyDescent="0.35">
      <c r="A123" s="16" t="s">
        <v>334</v>
      </c>
      <c r="B123" s="9" t="s">
        <v>103</v>
      </c>
      <c r="C123" s="9" t="s">
        <v>90</v>
      </c>
      <c r="D123" s="62" t="s">
        <v>96</v>
      </c>
      <c r="E123" s="52">
        <v>2</v>
      </c>
      <c r="F123" s="52">
        <v>2</v>
      </c>
      <c r="G123" s="58">
        <f t="shared" si="11"/>
        <v>4</v>
      </c>
      <c r="H123" s="35"/>
      <c r="I123" s="35">
        <f t="shared" si="12"/>
        <v>0</v>
      </c>
      <c r="J123" s="47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4.5" x14ac:dyDescent="0.35">
      <c r="A124" s="16" t="s">
        <v>527</v>
      </c>
      <c r="B124" s="9" t="s">
        <v>104</v>
      </c>
      <c r="C124" s="9" t="s">
        <v>90</v>
      </c>
      <c r="D124" s="62" t="s">
        <v>469</v>
      </c>
      <c r="E124" s="52">
        <v>2</v>
      </c>
      <c r="F124" s="52">
        <v>2</v>
      </c>
      <c r="G124" s="58">
        <f t="shared" si="11"/>
        <v>4</v>
      </c>
      <c r="H124" s="35"/>
      <c r="I124" s="35">
        <f t="shared" si="12"/>
        <v>0</v>
      </c>
      <c r="J124" s="47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4.5" x14ac:dyDescent="0.35">
      <c r="A125" s="16" t="s">
        <v>528</v>
      </c>
      <c r="B125" s="9" t="s">
        <v>105</v>
      </c>
      <c r="C125" s="9" t="s">
        <v>90</v>
      </c>
      <c r="D125" s="62" t="s">
        <v>91</v>
      </c>
      <c r="E125" s="52">
        <v>3</v>
      </c>
      <c r="F125" s="52">
        <v>2</v>
      </c>
      <c r="G125" s="58">
        <f t="shared" si="11"/>
        <v>5</v>
      </c>
      <c r="H125" s="35"/>
      <c r="I125" s="35">
        <f t="shared" si="12"/>
        <v>0</v>
      </c>
      <c r="J125" s="47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4.5" x14ac:dyDescent="0.35">
      <c r="A126" s="16" t="s">
        <v>529</v>
      </c>
      <c r="B126" s="9" t="s">
        <v>106</v>
      </c>
      <c r="C126" s="9" t="s">
        <v>90</v>
      </c>
      <c r="D126" s="62" t="s">
        <v>471</v>
      </c>
      <c r="E126" s="52">
        <v>2</v>
      </c>
      <c r="F126" s="52">
        <v>2</v>
      </c>
      <c r="G126" s="58">
        <f t="shared" si="11"/>
        <v>4</v>
      </c>
      <c r="H126" s="35"/>
      <c r="I126" s="35">
        <f t="shared" si="12"/>
        <v>0</v>
      </c>
      <c r="J126" s="47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4.5" x14ac:dyDescent="0.35">
      <c r="A127" s="16" t="s">
        <v>530</v>
      </c>
      <c r="B127" s="9" t="s">
        <v>107</v>
      </c>
      <c r="C127" s="9" t="s">
        <v>90</v>
      </c>
      <c r="D127" s="62" t="s">
        <v>113</v>
      </c>
      <c r="E127" s="52">
        <v>3</v>
      </c>
      <c r="F127" s="52">
        <v>2</v>
      </c>
      <c r="G127" s="58">
        <f t="shared" si="11"/>
        <v>5</v>
      </c>
      <c r="H127" s="35"/>
      <c r="I127" s="35">
        <f t="shared" si="12"/>
        <v>0</v>
      </c>
      <c r="J127" s="47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4.5" x14ac:dyDescent="0.35">
      <c r="A128" s="16" t="s">
        <v>531</v>
      </c>
      <c r="B128" s="9" t="s">
        <v>223</v>
      </c>
      <c r="C128" s="9" t="s">
        <v>90</v>
      </c>
      <c r="D128" s="62" t="s">
        <v>99</v>
      </c>
      <c r="E128" s="52">
        <v>3</v>
      </c>
      <c r="F128" s="52">
        <v>2</v>
      </c>
      <c r="G128" s="58">
        <f t="shared" si="11"/>
        <v>5</v>
      </c>
      <c r="H128" s="35"/>
      <c r="I128" s="35">
        <f t="shared" si="12"/>
        <v>0</v>
      </c>
      <c r="J128" s="47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4.5" x14ac:dyDescent="0.35">
      <c r="A129" s="16" t="s">
        <v>532</v>
      </c>
      <c r="B129" s="9" t="s">
        <v>108</v>
      </c>
      <c r="C129" s="9" t="s">
        <v>90</v>
      </c>
      <c r="D129" s="62" t="s">
        <v>113</v>
      </c>
      <c r="E129" s="52">
        <v>2</v>
      </c>
      <c r="F129" s="52">
        <v>2</v>
      </c>
      <c r="G129" s="58">
        <f t="shared" si="11"/>
        <v>4</v>
      </c>
      <c r="H129" s="35"/>
      <c r="I129" s="35">
        <f t="shared" si="12"/>
        <v>0</v>
      </c>
      <c r="J129" s="47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4.5" x14ac:dyDescent="0.35">
      <c r="A130" s="16" t="s">
        <v>533</v>
      </c>
      <c r="B130" s="9" t="s">
        <v>109</v>
      </c>
      <c r="C130" s="9" t="s">
        <v>90</v>
      </c>
      <c r="D130" s="62" t="s">
        <v>472</v>
      </c>
      <c r="E130" s="52">
        <v>2</v>
      </c>
      <c r="F130" s="52">
        <v>2</v>
      </c>
      <c r="G130" s="58">
        <f t="shared" si="11"/>
        <v>4</v>
      </c>
      <c r="H130" s="43"/>
      <c r="I130" s="35">
        <f t="shared" si="12"/>
        <v>0</v>
      </c>
    </row>
    <row r="131" spans="1:25" ht="14.5" x14ac:dyDescent="0.35">
      <c r="A131" s="16" t="s">
        <v>534</v>
      </c>
      <c r="B131" s="9" t="s">
        <v>110</v>
      </c>
      <c r="C131" s="9" t="s">
        <v>7</v>
      </c>
      <c r="D131" s="62" t="s">
        <v>473</v>
      </c>
      <c r="E131" s="52">
        <v>3</v>
      </c>
      <c r="F131" s="52">
        <v>2</v>
      </c>
      <c r="G131" s="58">
        <f t="shared" si="11"/>
        <v>5</v>
      </c>
      <c r="H131" s="43"/>
      <c r="I131" s="35">
        <f t="shared" si="12"/>
        <v>0</v>
      </c>
    </row>
    <row r="132" spans="1:25" ht="14.5" x14ac:dyDescent="0.35">
      <c r="A132" s="16" t="s">
        <v>535</v>
      </c>
      <c r="B132" s="9" t="s">
        <v>111</v>
      </c>
      <c r="C132" s="9" t="s">
        <v>90</v>
      </c>
      <c r="D132" s="62" t="s">
        <v>474</v>
      </c>
      <c r="E132" s="52">
        <v>3</v>
      </c>
      <c r="F132" s="52">
        <v>2</v>
      </c>
      <c r="G132" s="58">
        <f t="shared" si="11"/>
        <v>5</v>
      </c>
      <c r="H132" s="43"/>
      <c r="I132" s="35">
        <f t="shared" si="12"/>
        <v>0</v>
      </c>
    </row>
    <row r="133" spans="1:25" ht="14.5" x14ac:dyDescent="0.35">
      <c r="A133" s="16" t="s">
        <v>536</v>
      </c>
      <c r="B133" s="9" t="s">
        <v>112</v>
      </c>
      <c r="C133" s="9" t="s">
        <v>90</v>
      </c>
      <c r="D133" s="62" t="s">
        <v>469</v>
      </c>
      <c r="E133" s="52">
        <v>2</v>
      </c>
      <c r="F133" s="52">
        <v>2</v>
      </c>
      <c r="G133" s="58">
        <f t="shared" si="11"/>
        <v>4</v>
      </c>
      <c r="H133" s="43"/>
      <c r="I133" s="35">
        <f t="shared" si="12"/>
        <v>0</v>
      </c>
    </row>
    <row r="134" spans="1:25" ht="14.5" x14ac:dyDescent="0.35">
      <c r="A134" s="16" t="s">
        <v>537</v>
      </c>
      <c r="B134" s="9" t="s">
        <v>114</v>
      </c>
      <c r="C134" s="9" t="s">
        <v>90</v>
      </c>
      <c r="D134" s="62" t="s">
        <v>102</v>
      </c>
      <c r="E134" s="52">
        <v>2</v>
      </c>
      <c r="F134" s="52">
        <v>2</v>
      </c>
      <c r="G134" s="58">
        <f t="shared" si="11"/>
        <v>4</v>
      </c>
      <c r="H134" s="43"/>
      <c r="I134" s="35">
        <f t="shared" si="12"/>
        <v>0</v>
      </c>
      <c r="J134" s="50">
        <f>SUM(I115:I134)</f>
        <v>0</v>
      </c>
    </row>
    <row r="135" spans="1:25" ht="14.5" x14ac:dyDescent="0.35">
      <c r="A135" s="18"/>
      <c r="B135" s="3"/>
      <c r="C135" s="3"/>
      <c r="D135" s="64"/>
      <c r="E135" s="11"/>
      <c r="F135" s="11"/>
      <c r="G135" s="11"/>
      <c r="H135" s="36"/>
      <c r="I135" s="36"/>
      <c r="J135" s="48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21" x14ac:dyDescent="0.5">
      <c r="A136" s="85" t="s">
        <v>115</v>
      </c>
      <c r="B136" s="86"/>
      <c r="C136" s="86"/>
      <c r="D136" s="86"/>
      <c r="E136" s="86"/>
      <c r="F136" s="86"/>
      <c r="G136" s="86"/>
      <c r="H136" s="86"/>
      <c r="I136" s="87"/>
      <c r="J136" s="47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4.5" x14ac:dyDescent="0.35">
      <c r="A137" s="16" t="s">
        <v>335</v>
      </c>
      <c r="B137" s="7" t="s">
        <v>224</v>
      </c>
      <c r="C137" s="7" t="s">
        <v>7</v>
      </c>
      <c r="D137" s="61" t="s">
        <v>116</v>
      </c>
      <c r="E137" s="52">
        <v>1</v>
      </c>
      <c r="F137" s="52">
        <v>1</v>
      </c>
      <c r="G137" s="58">
        <f t="shared" ref="G137:G147" si="13">SUM(E137:F137)</f>
        <v>2</v>
      </c>
      <c r="H137" s="44"/>
      <c r="I137" s="35">
        <f t="shared" ref="I137:I147" si="14">G137*H137</f>
        <v>0</v>
      </c>
    </row>
    <row r="138" spans="1:25" ht="14.5" x14ac:dyDescent="0.35">
      <c r="A138" s="16" t="s">
        <v>336</v>
      </c>
      <c r="B138" s="9" t="s">
        <v>118</v>
      </c>
      <c r="C138" s="9" t="s">
        <v>90</v>
      </c>
      <c r="D138" s="62" t="s">
        <v>475</v>
      </c>
      <c r="E138" s="52">
        <v>1</v>
      </c>
      <c r="F138" s="52">
        <v>1</v>
      </c>
      <c r="G138" s="58">
        <f t="shared" si="13"/>
        <v>2</v>
      </c>
      <c r="H138" s="43"/>
      <c r="I138" s="35">
        <f t="shared" si="14"/>
        <v>0</v>
      </c>
    </row>
    <row r="139" spans="1:25" ht="14.5" x14ac:dyDescent="0.35">
      <c r="A139" s="16" t="s">
        <v>337</v>
      </c>
      <c r="B139" s="9" t="s">
        <v>476</v>
      </c>
      <c r="C139" s="9" t="s">
        <v>478</v>
      </c>
      <c r="D139" s="62" t="s">
        <v>477</v>
      </c>
      <c r="E139" s="52">
        <v>1</v>
      </c>
      <c r="F139" s="52">
        <v>1</v>
      </c>
      <c r="G139" s="58">
        <f t="shared" si="13"/>
        <v>2</v>
      </c>
      <c r="H139" s="43"/>
      <c r="I139" s="35">
        <f t="shared" si="14"/>
        <v>0</v>
      </c>
    </row>
    <row r="140" spans="1:25" ht="14.5" x14ac:dyDescent="0.35">
      <c r="A140" s="16" t="s">
        <v>338</v>
      </c>
      <c r="B140" s="9" t="s">
        <v>119</v>
      </c>
      <c r="C140" s="9" t="s">
        <v>7</v>
      </c>
      <c r="D140" s="62" t="s">
        <v>479</v>
      </c>
      <c r="E140" s="52">
        <v>1</v>
      </c>
      <c r="F140" s="52">
        <v>1</v>
      </c>
      <c r="G140" s="58">
        <f t="shared" si="13"/>
        <v>2</v>
      </c>
      <c r="H140" s="43"/>
      <c r="I140" s="35">
        <f t="shared" si="14"/>
        <v>0</v>
      </c>
    </row>
    <row r="141" spans="1:25" ht="14.5" x14ac:dyDescent="0.35">
      <c r="A141" s="16" t="s">
        <v>339</v>
      </c>
      <c r="B141" s="9" t="s">
        <v>120</v>
      </c>
      <c r="C141" s="9" t="s">
        <v>7</v>
      </c>
      <c r="D141" s="62" t="s">
        <v>264</v>
      </c>
      <c r="E141" s="52">
        <v>1</v>
      </c>
      <c r="F141" s="52">
        <v>1</v>
      </c>
      <c r="G141" s="58">
        <f t="shared" si="13"/>
        <v>2</v>
      </c>
      <c r="H141" s="43"/>
      <c r="I141" s="35">
        <f t="shared" si="14"/>
        <v>0</v>
      </c>
    </row>
    <row r="142" spans="1:25" ht="14.5" x14ac:dyDescent="0.35">
      <c r="A142" s="16" t="s">
        <v>340</v>
      </c>
      <c r="B142" s="9" t="s">
        <v>121</v>
      </c>
      <c r="C142" s="9" t="s">
        <v>122</v>
      </c>
      <c r="D142" s="62" t="s">
        <v>123</v>
      </c>
      <c r="E142" s="52">
        <v>1</v>
      </c>
      <c r="F142" s="52">
        <v>1</v>
      </c>
      <c r="G142" s="58">
        <f t="shared" si="13"/>
        <v>2</v>
      </c>
      <c r="H142" s="43"/>
      <c r="I142" s="35">
        <f t="shared" si="14"/>
        <v>0</v>
      </c>
    </row>
    <row r="143" spans="1:25" ht="14.5" x14ac:dyDescent="0.35">
      <c r="A143" s="16" t="s">
        <v>341</v>
      </c>
      <c r="B143" s="9" t="s">
        <v>124</v>
      </c>
      <c r="C143" s="9" t="s">
        <v>125</v>
      </c>
      <c r="D143" s="62" t="s">
        <v>480</v>
      </c>
      <c r="E143" s="52">
        <v>1</v>
      </c>
      <c r="F143" s="52">
        <v>1</v>
      </c>
      <c r="G143" s="58">
        <f t="shared" si="13"/>
        <v>2</v>
      </c>
      <c r="H143" s="43"/>
      <c r="I143" s="35">
        <f t="shared" si="14"/>
        <v>0</v>
      </c>
    </row>
    <row r="144" spans="1:25" ht="14.5" x14ac:dyDescent="0.35">
      <c r="A144" s="16" t="s">
        <v>342</v>
      </c>
      <c r="B144" s="9" t="s">
        <v>126</v>
      </c>
      <c r="C144" s="9" t="s">
        <v>127</v>
      </c>
      <c r="D144" s="62" t="s">
        <v>265</v>
      </c>
      <c r="E144" s="52">
        <v>1</v>
      </c>
      <c r="F144" s="52">
        <v>1</v>
      </c>
      <c r="G144" s="58">
        <f t="shared" si="13"/>
        <v>2</v>
      </c>
      <c r="H144" s="43"/>
      <c r="I144" s="35">
        <f t="shared" si="14"/>
        <v>0</v>
      </c>
    </row>
    <row r="145" spans="1:25" ht="14.5" x14ac:dyDescent="0.35">
      <c r="A145" s="16" t="s">
        <v>538</v>
      </c>
      <c r="B145" s="9" t="s">
        <v>128</v>
      </c>
      <c r="C145" s="9" t="s">
        <v>129</v>
      </c>
      <c r="D145" s="62" t="s">
        <v>81</v>
      </c>
      <c r="E145" s="52">
        <v>1</v>
      </c>
      <c r="F145" s="52">
        <v>1</v>
      </c>
      <c r="G145" s="58">
        <f t="shared" si="13"/>
        <v>2</v>
      </c>
      <c r="H145" s="43"/>
      <c r="I145" s="35">
        <f t="shared" si="14"/>
        <v>0</v>
      </c>
    </row>
    <row r="146" spans="1:25" ht="14.5" x14ac:dyDescent="0.35">
      <c r="A146" s="16" t="s">
        <v>539</v>
      </c>
      <c r="B146" s="9" t="s">
        <v>130</v>
      </c>
      <c r="C146" s="9" t="s">
        <v>129</v>
      </c>
      <c r="D146" s="62" t="s">
        <v>131</v>
      </c>
      <c r="E146" s="52">
        <v>1</v>
      </c>
      <c r="F146" s="52">
        <v>1</v>
      </c>
      <c r="G146" s="58">
        <f t="shared" si="13"/>
        <v>2</v>
      </c>
      <c r="H146" s="43"/>
      <c r="I146" s="35">
        <f t="shared" si="14"/>
        <v>0</v>
      </c>
    </row>
    <row r="147" spans="1:25" ht="14.5" x14ac:dyDescent="0.35">
      <c r="A147" s="16" t="s">
        <v>540</v>
      </c>
      <c r="B147" s="9" t="s">
        <v>226</v>
      </c>
      <c r="C147" s="9" t="s">
        <v>7</v>
      </c>
      <c r="D147" s="62" t="s">
        <v>99</v>
      </c>
      <c r="E147" s="52">
        <v>1</v>
      </c>
      <c r="F147" s="52">
        <v>1</v>
      </c>
      <c r="G147" s="58">
        <f t="shared" si="13"/>
        <v>2</v>
      </c>
      <c r="H147" s="43"/>
      <c r="I147" s="35">
        <f t="shared" si="14"/>
        <v>0</v>
      </c>
      <c r="J147" s="50">
        <f>SUM(I137:I147)</f>
        <v>0</v>
      </c>
    </row>
    <row r="148" spans="1:25" ht="14.5" x14ac:dyDescent="0.35">
      <c r="A148" s="18"/>
      <c r="B148" s="3"/>
      <c r="C148" s="3"/>
      <c r="D148" s="64"/>
      <c r="E148" s="11"/>
      <c r="F148" s="11"/>
      <c r="G148" s="11"/>
      <c r="H148" s="36"/>
      <c r="I148" s="36"/>
      <c r="J148" s="48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21" x14ac:dyDescent="0.5">
      <c r="A149" s="85" t="s">
        <v>132</v>
      </c>
      <c r="B149" s="86"/>
      <c r="C149" s="86"/>
      <c r="D149" s="86"/>
      <c r="E149" s="86"/>
      <c r="F149" s="86"/>
      <c r="G149" s="86"/>
      <c r="H149" s="86"/>
      <c r="I149" s="87"/>
      <c r="J149" s="47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4.5" x14ac:dyDescent="0.35">
      <c r="A150" s="17" t="s">
        <v>343</v>
      </c>
      <c r="B150" s="9" t="s">
        <v>134</v>
      </c>
      <c r="C150" s="9" t="s">
        <v>135</v>
      </c>
      <c r="D150" s="62" t="s">
        <v>482</v>
      </c>
      <c r="E150" s="52">
        <v>3</v>
      </c>
      <c r="F150" s="52">
        <v>3</v>
      </c>
      <c r="G150" s="58">
        <f t="shared" ref="G150:G162" si="15">SUM(E150:F150)</f>
        <v>6</v>
      </c>
      <c r="H150" s="43"/>
      <c r="I150" s="35">
        <f t="shared" ref="I150:I162" si="16">G150*H150</f>
        <v>0</v>
      </c>
    </row>
    <row r="151" spans="1:25" ht="14.5" x14ac:dyDescent="0.35">
      <c r="A151" s="17" t="s">
        <v>344</v>
      </c>
      <c r="B151" s="6" t="s">
        <v>227</v>
      </c>
      <c r="C151" s="6" t="s">
        <v>136</v>
      </c>
      <c r="D151" s="65" t="s">
        <v>117</v>
      </c>
      <c r="E151" s="52">
        <v>3</v>
      </c>
      <c r="F151" s="52">
        <v>3</v>
      </c>
      <c r="G151" s="58">
        <f t="shared" si="15"/>
        <v>6</v>
      </c>
      <c r="H151" s="43"/>
      <c r="I151" s="35">
        <f t="shared" si="16"/>
        <v>0</v>
      </c>
    </row>
    <row r="152" spans="1:25" ht="14.5" x14ac:dyDescent="0.35">
      <c r="A152" s="17" t="s">
        <v>345</v>
      </c>
      <c r="B152" s="9" t="s">
        <v>138</v>
      </c>
      <c r="C152" s="9" t="s">
        <v>7</v>
      </c>
      <c r="D152" s="62" t="s">
        <v>117</v>
      </c>
      <c r="E152" s="52">
        <v>3</v>
      </c>
      <c r="F152" s="52">
        <v>3</v>
      </c>
      <c r="G152" s="58">
        <f t="shared" si="15"/>
        <v>6</v>
      </c>
      <c r="H152" s="43"/>
      <c r="I152" s="35">
        <f t="shared" si="16"/>
        <v>0</v>
      </c>
    </row>
    <row r="153" spans="1:25" ht="14.5" x14ac:dyDescent="0.35">
      <c r="A153" s="17" t="s">
        <v>346</v>
      </c>
      <c r="B153" s="9" t="s">
        <v>483</v>
      </c>
      <c r="C153" s="9" t="s">
        <v>484</v>
      </c>
      <c r="D153" s="62" t="s">
        <v>24</v>
      </c>
      <c r="E153" s="52">
        <v>12</v>
      </c>
      <c r="F153" s="52">
        <v>6</v>
      </c>
      <c r="G153" s="58">
        <f t="shared" si="15"/>
        <v>18</v>
      </c>
      <c r="H153" s="43"/>
      <c r="I153" s="35">
        <f t="shared" si="16"/>
        <v>0</v>
      </c>
    </row>
    <row r="154" spans="1:25" ht="14.5" x14ac:dyDescent="0.35">
      <c r="A154" s="17" t="s">
        <v>347</v>
      </c>
      <c r="B154" s="9" t="s">
        <v>486</v>
      </c>
      <c r="C154" s="9" t="s">
        <v>484</v>
      </c>
      <c r="D154" s="62" t="s">
        <v>24</v>
      </c>
      <c r="E154" s="52">
        <v>12</v>
      </c>
      <c r="F154" s="52">
        <v>6</v>
      </c>
      <c r="G154" s="58">
        <f t="shared" si="15"/>
        <v>18</v>
      </c>
      <c r="H154" s="43"/>
      <c r="I154" s="35">
        <f t="shared" si="16"/>
        <v>0</v>
      </c>
    </row>
    <row r="155" spans="1:25" ht="14.5" x14ac:dyDescent="0.35">
      <c r="A155" s="17" t="s">
        <v>541</v>
      </c>
      <c r="B155" s="9" t="s">
        <v>139</v>
      </c>
      <c r="C155" s="9" t="s">
        <v>485</v>
      </c>
      <c r="D155" s="62" t="s">
        <v>117</v>
      </c>
      <c r="E155" s="52">
        <v>9</v>
      </c>
      <c r="F155" s="52">
        <v>3</v>
      </c>
      <c r="G155" s="58">
        <f t="shared" si="15"/>
        <v>12</v>
      </c>
      <c r="H155" s="43"/>
      <c r="I155" s="35">
        <f t="shared" si="16"/>
        <v>0</v>
      </c>
    </row>
    <row r="156" spans="1:25" ht="14.5" x14ac:dyDescent="0.35">
      <c r="A156" s="17" t="s">
        <v>542</v>
      </c>
      <c r="B156" s="9" t="s">
        <v>140</v>
      </c>
      <c r="C156" s="9" t="s">
        <v>141</v>
      </c>
      <c r="D156" s="62" t="s">
        <v>147</v>
      </c>
      <c r="E156" s="52">
        <v>1</v>
      </c>
      <c r="F156" s="52">
        <v>1</v>
      </c>
      <c r="G156" s="58">
        <f t="shared" si="15"/>
        <v>2</v>
      </c>
      <c r="H156" s="43"/>
      <c r="I156" s="35">
        <f t="shared" si="16"/>
        <v>0</v>
      </c>
    </row>
    <row r="157" spans="1:25" ht="14.5" x14ac:dyDescent="0.35">
      <c r="A157" s="17" t="s">
        <v>543</v>
      </c>
      <c r="B157" s="9" t="s">
        <v>142</v>
      </c>
      <c r="C157" s="9" t="s">
        <v>143</v>
      </c>
      <c r="D157" s="62" t="s">
        <v>144</v>
      </c>
      <c r="E157" s="52">
        <v>3</v>
      </c>
      <c r="F157" s="52">
        <v>3</v>
      </c>
      <c r="G157" s="58">
        <f t="shared" si="15"/>
        <v>6</v>
      </c>
      <c r="H157" s="43"/>
      <c r="I157" s="35">
        <f t="shared" si="16"/>
        <v>0</v>
      </c>
    </row>
    <row r="158" spans="1:25" ht="14.5" x14ac:dyDescent="0.35">
      <c r="A158" s="17" t="s">
        <v>544</v>
      </c>
      <c r="B158" s="9" t="s">
        <v>145</v>
      </c>
      <c r="C158" s="9" t="s">
        <v>143</v>
      </c>
      <c r="D158" s="62" t="s">
        <v>117</v>
      </c>
      <c r="E158" s="52">
        <v>3</v>
      </c>
      <c r="F158" s="52">
        <v>3</v>
      </c>
      <c r="G158" s="58">
        <f t="shared" si="15"/>
        <v>6</v>
      </c>
      <c r="H158" s="43"/>
      <c r="I158" s="35">
        <f t="shared" si="16"/>
        <v>0</v>
      </c>
    </row>
    <row r="159" spans="1:25" ht="14.5" x14ac:dyDescent="0.35">
      <c r="A159" s="17" t="s">
        <v>545</v>
      </c>
      <c r="B159" s="9" t="s">
        <v>146</v>
      </c>
      <c r="C159" s="9" t="s">
        <v>137</v>
      </c>
      <c r="D159" s="62" t="s">
        <v>147</v>
      </c>
      <c r="E159" s="52">
        <v>1</v>
      </c>
      <c r="F159" s="52">
        <v>1</v>
      </c>
      <c r="G159" s="58">
        <f t="shared" si="15"/>
        <v>2</v>
      </c>
      <c r="H159" s="43"/>
      <c r="I159" s="35">
        <f t="shared" si="16"/>
        <v>0</v>
      </c>
    </row>
    <row r="160" spans="1:25" ht="14.5" x14ac:dyDescent="0.35">
      <c r="A160" s="17" t="s">
        <v>546</v>
      </c>
      <c r="B160" s="9" t="s">
        <v>266</v>
      </c>
      <c r="C160" s="9" t="s">
        <v>148</v>
      </c>
      <c r="D160" s="62" t="s">
        <v>15</v>
      </c>
      <c r="E160" s="52">
        <v>12</v>
      </c>
      <c r="F160" s="52">
        <v>6</v>
      </c>
      <c r="G160" s="58">
        <f t="shared" si="15"/>
        <v>18</v>
      </c>
      <c r="H160" s="43"/>
      <c r="I160" s="35">
        <f t="shared" si="16"/>
        <v>0</v>
      </c>
    </row>
    <row r="161" spans="1:25" ht="14.5" x14ac:dyDescent="0.35">
      <c r="A161" s="17" t="s">
        <v>547</v>
      </c>
      <c r="B161" s="9" t="s">
        <v>149</v>
      </c>
      <c r="C161" s="9" t="s">
        <v>150</v>
      </c>
      <c r="D161" s="62" t="s">
        <v>117</v>
      </c>
      <c r="E161" s="52">
        <v>1</v>
      </c>
      <c r="F161" s="52">
        <v>1</v>
      </c>
      <c r="G161" s="58">
        <f t="shared" si="15"/>
        <v>2</v>
      </c>
      <c r="H161" s="43"/>
      <c r="I161" s="35">
        <f t="shared" si="16"/>
        <v>0</v>
      </c>
    </row>
    <row r="162" spans="1:25" ht="14.5" x14ac:dyDescent="0.35">
      <c r="A162" s="17" t="s">
        <v>548</v>
      </c>
      <c r="B162" s="9" t="s">
        <v>151</v>
      </c>
      <c r="C162" s="9" t="s">
        <v>150</v>
      </c>
      <c r="D162" s="62" t="s">
        <v>117</v>
      </c>
      <c r="E162" s="52">
        <v>1</v>
      </c>
      <c r="F162" s="52">
        <v>1</v>
      </c>
      <c r="G162" s="58">
        <f t="shared" si="15"/>
        <v>2</v>
      </c>
      <c r="H162" s="43"/>
      <c r="I162" s="35">
        <f t="shared" si="16"/>
        <v>0</v>
      </c>
      <c r="J162" s="50">
        <f>SUM(I150:I162)</f>
        <v>0</v>
      </c>
    </row>
    <row r="163" spans="1:25" ht="14.5" x14ac:dyDescent="0.35">
      <c r="A163" s="18"/>
      <c r="B163" s="3"/>
      <c r="C163" s="3"/>
      <c r="D163" s="64"/>
      <c r="E163" s="11"/>
      <c r="F163" s="11"/>
      <c r="G163" s="11"/>
      <c r="H163" s="36"/>
      <c r="I163" s="36"/>
      <c r="J163" s="48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21" x14ac:dyDescent="0.5">
      <c r="A164" s="85" t="s">
        <v>152</v>
      </c>
      <c r="B164" s="86"/>
      <c r="C164" s="86"/>
      <c r="D164" s="86"/>
      <c r="E164" s="86"/>
      <c r="F164" s="86"/>
      <c r="G164" s="86"/>
      <c r="H164" s="86"/>
      <c r="I164" s="87"/>
      <c r="J164" s="47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4.5" x14ac:dyDescent="0.35">
      <c r="A165" s="16" t="s">
        <v>348</v>
      </c>
      <c r="B165" s="7" t="s">
        <v>153</v>
      </c>
      <c r="C165" s="9" t="s">
        <v>488</v>
      </c>
      <c r="D165" s="61" t="s">
        <v>487</v>
      </c>
      <c r="E165" s="52">
        <v>30</v>
      </c>
      <c r="F165" s="52">
        <v>18</v>
      </c>
      <c r="G165" s="58">
        <f t="shared" ref="G165:G173" si="17">SUM(E165:F165)</f>
        <v>48</v>
      </c>
      <c r="H165" s="44"/>
      <c r="I165" s="35">
        <f t="shared" ref="I165:I173" si="18">G165*H165</f>
        <v>0</v>
      </c>
    </row>
    <row r="166" spans="1:25" ht="14.5" x14ac:dyDescent="0.35">
      <c r="A166" s="16" t="s">
        <v>349</v>
      </c>
      <c r="B166" s="9" t="s">
        <v>154</v>
      </c>
      <c r="C166" s="9" t="s">
        <v>488</v>
      </c>
      <c r="D166" s="61" t="s">
        <v>487</v>
      </c>
      <c r="E166" s="52">
        <v>30</v>
      </c>
      <c r="F166" s="52">
        <v>18</v>
      </c>
      <c r="G166" s="58">
        <f t="shared" si="17"/>
        <v>48</v>
      </c>
      <c r="H166" s="43"/>
      <c r="I166" s="35">
        <f t="shared" si="18"/>
        <v>0</v>
      </c>
    </row>
    <row r="167" spans="1:25" ht="14.5" x14ac:dyDescent="0.35">
      <c r="A167" s="16" t="s">
        <v>350</v>
      </c>
      <c r="B167" s="9" t="s">
        <v>489</v>
      </c>
      <c r="C167" s="9" t="s">
        <v>488</v>
      </c>
      <c r="D167" s="61" t="s">
        <v>487</v>
      </c>
      <c r="E167" s="52">
        <v>30</v>
      </c>
      <c r="F167" s="52">
        <v>18</v>
      </c>
      <c r="G167" s="58">
        <f t="shared" si="17"/>
        <v>48</v>
      </c>
      <c r="H167" s="43"/>
      <c r="I167" s="35">
        <f t="shared" si="18"/>
        <v>0</v>
      </c>
    </row>
    <row r="168" spans="1:25" ht="14.5" x14ac:dyDescent="0.35">
      <c r="A168" s="16" t="s">
        <v>351</v>
      </c>
      <c r="B168" s="9" t="s">
        <v>155</v>
      </c>
      <c r="C168" s="9" t="s">
        <v>488</v>
      </c>
      <c r="D168" s="61" t="s">
        <v>487</v>
      </c>
      <c r="E168" s="52">
        <v>30</v>
      </c>
      <c r="F168" s="52">
        <v>18</v>
      </c>
      <c r="G168" s="58">
        <f t="shared" si="17"/>
        <v>48</v>
      </c>
      <c r="H168" s="43"/>
      <c r="I168" s="35">
        <f t="shared" si="18"/>
        <v>0</v>
      </c>
    </row>
    <row r="169" spans="1:25" ht="14.5" x14ac:dyDescent="0.35">
      <c r="A169" s="16" t="s">
        <v>352</v>
      </c>
      <c r="B169" s="9" t="s">
        <v>156</v>
      </c>
      <c r="C169" s="9" t="s">
        <v>7</v>
      </c>
      <c r="D169" s="62" t="s">
        <v>157</v>
      </c>
      <c r="E169" s="52">
        <v>3</v>
      </c>
      <c r="F169" s="52">
        <v>3</v>
      </c>
      <c r="G169" s="58">
        <f t="shared" si="17"/>
        <v>6</v>
      </c>
      <c r="H169" s="43"/>
      <c r="I169" s="35">
        <f t="shared" si="18"/>
        <v>0</v>
      </c>
    </row>
    <row r="170" spans="1:25" ht="14.5" x14ac:dyDescent="0.35">
      <c r="A170" s="16" t="s">
        <v>353</v>
      </c>
      <c r="B170" s="9" t="s">
        <v>158</v>
      </c>
      <c r="C170" s="9" t="s">
        <v>159</v>
      </c>
      <c r="D170" s="62" t="s">
        <v>160</v>
      </c>
      <c r="E170" s="52">
        <v>3</v>
      </c>
      <c r="F170" s="52">
        <v>3</v>
      </c>
      <c r="G170" s="58">
        <f t="shared" si="17"/>
        <v>6</v>
      </c>
      <c r="H170" s="43"/>
      <c r="I170" s="35">
        <f t="shared" si="18"/>
        <v>0</v>
      </c>
    </row>
    <row r="171" spans="1:25" ht="14.5" x14ac:dyDescent="0.35">
      <c r="A171" s="16" t="s">
        <v>354</v>
      </c>
      <c r="B171" s="9" t="s">
        <v>228</v>
      </c>
      <c r="C171" s="9" t="s">
        <v>133</v>
      </c>
      <c r="D171" s="62" t="s">
        <v>161</v>
      </c>
      <c r="E171" s="52">
        <v>3</v>
      </c>
      <c r="F171" s="52">
        <v>3</v>
      </c>
      <c r="G171" s="58">
        <f t="shared" si="17"/>
        <v>6</v>
      </c>
      <c r="H171" s="43"/>
      <c r="I171" s="35">
        <f t="shared" si="18"/>
        <v>0</v>
      </c>
    </row>
    <row r="172" spans="1:25" ht="14.5" x14ac:dyDescent="0.35">
      <c r="A172" s="16" t="s">
        <v>355</v>
      </c>
      <c r="B172" s="9" t="s">
        <v>162</v>
      </c>
      <c r="C172" s="9" t="s">
        <v>150</v>
      </c>
      <c r="D172" s="62" t="s">
        <v>481</v>
      </c>
      <c r="E172" s="52">
        <v>3</v>
      </c>
      <c r="F172" s="52">
        <v>3</v>
      </c>
      <c r="G172" s="58">
        <f t="shared" si="17"/>
        <v>6</v>
      </c>
      <c r="H172" s="43"/>
      <c r="I172" s="35">
        <f t="shared" si="18"/>
        <v>0</v>
      </c>
    </row>
    <row r="173" spans="1:25" ht="14.5" x14ac:dyDescent="0.35">
      <c r="A173" s="16" t="s">
        <v>356</v>
      </c>
      <c r="B173" s="9" t="s">
        <v>242</v>
      </c>
      <c r="C173" s="9" t="s">
        <v>7</v>
      </c>
      <c r="D173" s="62" t="s">
        <v>490</v>
      </c>
      <c r="E173" s="52">
        <v>90</v>
      </c>
      <c r="F173" s="52">
        <v>30</v>
      </c>
      <c r="G173" s="58">
        <f t="shared" si="17"/>
        <v>120</v>
      </c>
      <c r="H173" s="43"/>
      <c r="I173" s="35">
        <f t="shared" si="18"/>
        <v>0</v>
      </c>
      <c r="J173" s="50">
        <f>SUM(I165:I173)</f>
        <v>0</v>
      </c>
    </row>
    <row r="174" spans="1:25" ht="14.5" x14ac:dyDescent="0.35">
      <c r="A174" s="18"/>
      <c r="B174" s="3"/>
      <c r="C174" s="3"/>
      <c r="D174" s="64"/>
      <c r="E174" s="11"/>
      <c r="F174" s="11"/>
      <c r="G174" s="11"/>
      <c r="H174" s="36"/>
      <c r="I174" s="36"/>
      <c r="J174" s="48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21" x14ac:dyDescent="0.5">
      <c r="A175" s="85" t="s">
        <v>163</v>
      </c>
      <c r="B175" s="86"/>
      <c r="C175" s="86"/>
      <c r="D175" s="86"/>
      <c r="E175" s="88"/>
      <c r="F175" s="88"/>
      <c r="G175" s="88"/>
      <c r="H175" s="88"/>
      <c r="I175" s="89"/>
      <c r="J175" s="47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4.5" x14ac:dyDescent="0.35">
      <c r="A176" s="17" t="s">
        <v>357</v>
      </c>
      <c r="B176" s="9" t="s">
        <v>178</v>
      </c>
      <c r="C176" s="9" t="s">
        <v>7</v>
      </c>
      <c r="D176" s="70" t="s">
        <v>123</v>
      </c>
      <c r="E176" s="53">
        <v>2</v>
      </c>
      <c r="F176" s="53">
        <v>2</v>
      </c>
      <c r="G176" s="58">
        <f t="shared" ref="G176:G185" si="19">SUM(E176:F176)</f>
        <v>4</v>
      </c>
      <c r="H176" s="45"/>
      <c r="I176" s="35">
        <f t="shared" ref="I176:I185" si="20">G176*H176</f>
        <v>0</v>
      </c>
    </row>
    <row r="177" spans="1:25" ht="14.5" x14ac:dyDescent="0.35">
      <c r="A177" s="17" t="s">
        <v>358</v>
      </c>
      <c r="B177" s="29" t="s">
        <v>164</v>
      </c>
      <c r="C177" s="29" t="s">
        <v>165</v>
      </c>
      <c r="D177" s="71" t="s">
        <v>166</v>
      </c>
      <c r="E177" s="53">
        <v>2</v>
      </c>
      <c r="F177" s="53">
        <v>2</v>
      </c>
      <c r="G177" s="58">
        <f t="shared" si="19"/>
        <v>4</v>
      </c>
      <c r="H177" s="45"/>
      <c r="I177" s="35">
        <f t="shared" si="20"/>
        <v>0</v>
      </c>
    </row>
    <row r="178" spans="1:25" ht="14.5" x14ac:dyDescent="0.35">
      <c r="A178" s="17" t="s">
        <v>359</v>
      </c>
      <c r="B178" s="27" t="s">
        <v>167</v>
      </c>
      <c r="C178" s="27" t="s">
        <v>165</v>
      </c>
      <c r="D178" s="74" t="s">
        <v>494</v>
      </c>
      <c r="E178" s="53">
        <v>2</v>
      </c>
      <c r="F178" s="53">
        <v>2</v>
      </c>
      <c r="G178" s="58">
        <f t="shared" si="19"/>
        <v>4</v>
      </c>
      <c r="H178" s="45"/>
      <c r="I178" s="35">
        <f t="shared" si="20"/>
        <v>0</v>
      </c>
    </row>
    <row r="179" spans="1:25" ht="14.5" x14ac:dyDescent="0.35">
      <c r="A179" s="17" t="s">
        <v>360</v>
      </c>
      <c r="B179" s="27" t="s">
        <v>169</v>
      </c>
      <c r="C179" s="27" t="s">
        <v>165</v>
      </c>
      <c r="D179" s="74" t="s">
        <v>166</v>
      </c>
      <c r="E179" s="53">
        <v>2</v>
      </c>
      <c r="F179" s="53">
        <v>2</v>
      </c>
      <c r="G179" s="58">
        <f t="shared" si="19"/>
        <v>4</v>
      </c>
      <c r="H179" s="45"/>
      <c r="I179" s="35">
        <f t="shared" si="20"/>
        <v>0</v>
      </c>
    </row>
    <row r="180" spans="1:25" ht="14.5" x14ac:dyDescent="0.35">
      <c r="A180" s="17" t="s">
        <v>361</v>
      </c>
      <c r="B180" s="27" t="s">
        <v>170</v>
      </c>
      <c r="C180" s="27" t="s">
        <v>165</v>
      </c>
      <c r="D180" s="74" t="s">
        <v>171</v>
      </c>
      <c r="E180" s="53">
        <v>2</v>
      </c>
      <c r="F180" s="53">
        <v>2</v>
      </c>
      <c r="G180" s="58">
        <f t="shared" si="19"/>
        <v>4</v>
      </c>
      <c r="H180" s="45"/>
      <c r="I180" s="35">
        <f t="shared" si="20"/>
        <v>0</v>
      </c>
    </row>
    <row r="181" spans="1:25" ht="14.5" x14ac:dyDescent="0.35">
      <c r="A181" s="17" t="s">
        <v>362</v>
      </c>
      <c r="B181" s="27" t="s">
        <v>172</v>
      </c>
      <c r="C181" s="27" t="s">
        <v>165</v>
      </c>
      <c r="D181" s="74" t="s">
        <v>497</v>
      </c>
      <c r="E181" s="53">
        <v>2</v>
      </c>
      <c r="F181" s="53">
        <v>2</v>
      </c>
      <c r="G181" s="58">
        <f t="shared" si="19"/>
        <v>4</v>
      </c>
      <c r="H181" s="45"/>
      <c r="I181" s="35">
        <f t="shared" si="20"/>
        <v>0</v>
      </c>
    </row>
    <row r="182" spans="1:25" ht="14.5" x14ac:dyDescent="0.35">
      <c r="A182" s="17" t="s">
        <v>363</v>
      </c>
      <c r="B182" s="6" t="s">
        <v>173</v>
      </c>
      <c r="C182" s="6" t="s">
        <v>165</v>
      </c>
      <c r="D182" s="74" t="s">
        <v>496</v>
      </c>
      <c r="E182" s="53">
        <v>2</v>
      </c>
      <c r="F182" s="53">
        <v>2</v>
      </c>
      <c r="G182" s="58">
        <f t="shared" si="19"/>
        <v>4</v>
      </c>
      <c r="H182" s="45"/>
      <c r="I182" s="35">
        <f t="shared" si="20"/>
        <v>0</v>
      </c>
    </row>
    <row r="183" spans="1:25" ht="14.5" x14ac:dyDescent="0.35">
      <c r="A183" s="17" t="s">
        <v>364</v>
      </c>
      <c r="B183" s="9" t="s">
        <v>174</v>
      </c>
      <c r="C183" s="9" t="s">
        <v>165</v>
      </c>
      <c r="D183" s="70" t="s">
        <v>175</v>
      </c>
      <c r="E183" s="53">
        <v>2</v>
      </c>
      <c r="F183" s="53">
        <v>2</v>
      </c>
      <c r="G183" s="58">
        <f t="shared" si="19"/>
        <v>4</v>
      </c>
      <c r="H183" s="45"/>
      <c r="I183" s="35">
        <f t="shared" si="20"/>
        <v>0</v>
      </c>
    </row>
    <row r="184" spans="1:25" ht="14.5" x14ac:dyDescent="0.35">
      <c r="A184" s="17" t="s">
        <v>365</v>
      </c>
      <c r="B184" s="9" t="s">
        <v>176</v>
      </c>
      <c r="C184" s="9" t="s">
        <v>7</v>
      </c>
      <c r="D184" s="70" t="s">
        <v>495</v>
      </c>
      <c r="E184" s="53">
        <v>2</v>
      </c>
      <c r="F184" s="53">
        <v>2</v>
      </c>
      <c r="G184" s="58">
        <f t="shared" si="19"/>
        <v>4</v>
      </c>
      <c r="H184" s="45"/>
      <c r="I184" s="35">
        <f t="shared" si="20"/>
        <v>0</v>
      </c>
    </row>
    <row r="185" spans="1:25" ht="14.5" x14ac:dyDescent="0.35">
      <c r="A185" s="17" t="s">
        <v>366</v>
      </c>
      <c r="B185" s="6" t="s">
        <v>262</v>
      </c>
      <c r="C185" s="6" t="s">
        <v>165</v>
      </c>
      <c r="D185" s="75" t="s">
        <v>498</v>
      </c>
      <c r="E185" s="53">
        <v>2</v>
      </c>
      <c r="F185" s="53">
        <v>2</v>
      </c>
      <c r="G185" s="58">
        <f t="shared" si="19"/>
        <v>4</v>
      </c>
      <c r="H185" s="45"/>
      <c r="I185" s="35">
        <f t="shared" si="20"/>
        <v>0</v>
      </c>
      <c r="J185" s="50">
        <f>SUM(I176:I185)</f>
        <v>0</v>
      </c>
    </row>
    <row r="186" spans="1:25" ht="14.5" x14ac:dyDescent="0.35">
      <c r="A186" s="18"/>
      <c r="B186" s="3"/>
      <c r="C186" s="3"/>
      <c r="D186" s="76"/>
      <c r="E186" s="54"/>
      <c r="F186" s="54"/>
      <c r="G186" s="55"/>
      <c r="H186" s="46"/>
      <c r="I186" s="46"/>
      <c r="J186" s="48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21" x14ac:dyDescent="0.5">
      <c r="A187" s="85" t="s">
        <v>179</v>
      </c>
      <c r="B187" s="86"/>
      <c r="C187" s="86"/>
      <c r="D187" s="86"/>
      <c r="E187" s="90"/>
      <c r="F187" s="90"/>
      <c r="G187" s="90"/>
      <c r="H187" s="90"/>
      <c r="I187" s="91"/>
      <c r="J187" s="47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4.5" x14ac:dyDescent="0.35">
      <c r="A188" s="17" t="s">
        <v>367</v>
      </c>
      <c r="B188" s="7" t="s">
        <v>414</v>
      </c>
      <c r="C188" s="7" t="s">
        <v>415</v>
      </c>
      <c r="D188" s="79" t="s">
        <v>492</v>
      </c>
      <c r="E188" s="53">
        <v>3</v>
      </c>
      <c r="F188" s="53">
        <v>3</v>
      </c>
      <c r="G188" s="58">
        <f t="shared" ref="G188:G214" si="21">SUM(E188:F188)</f>
        <v>6</v>
      </c>
      <c r="H188" s="45"/>
      <c r="I188" s="35">
        <f t="shared" ref="I188:I214" si="22">G188*H188</f>
        <v>0</v>
      </c>
    </row>
    <row r="189" spans="1:25" ht="14.5" x14ac:dyDescent="0.35">
      <c r="A189" s="17" t="s">
        <v>368</v>
      </c>
      <c r="B189" s="8" t="s">
        <v>180</v>
      </c>
      <c r="C189" s="8" t="s">
        <v>181</v>
      </c>
      <c r="D189" s="72" t="s">
        <v>229</v>
      </c>
      <c r="E189" s="53">
        <v>120</v>
      </c>
      <c r="F189" s="53">
        <v>60</v>
      </c>
      <c r="G189" s="58">
        <f t="shared" si="21"/>
        <v>180</v>
      </c>
      <c r="H189" s="45"/>
      <c r="I189" s="35">
        <f t="shared" si="22"/>
        <v>0</v>
      </c>
    </row>
    <row r="190" spans="1:25" ht="14.5" x14ac:dyDescent="0.35">
      <c r="A190" s="17" t="s">
        <v>369</v>
      </c>
      <c r="B190" s="9" t="s">
        <v>396</v>
      </c>
      <c r="C190" s="9" t="s">
        <v>190</v>
      </c>
      <c r="D190" s="70" t="s">
        <v>185</v>
      </c>
      <c r="E190" s="53">
        <v>24</v>
      </c>
      <c r="F190" s="53">
        <v>9</v>
      </c>
      <c r="G190" s="58">
        <f t="shared" si="21"/>
        <v>33</v>
      </c>
      <c r="H190" s="45"/>
      <c r="I190" s="35">
        <f t="shared" si="22"/>
        <v>0</v>
      </c>
    </row>
    <row r="191" spans="1:25" ht="14.5" x14ac:dyDescent="0.35">
      <c r="A191" s="17" t="s">
        <v>370</v>
      </c>
      <c r="B191" s="27" t="s">
        <v>397</v>
      </c>
      <c r="C191" s="27" t="s">
        <v>398</v>
      </c>
      <c r="D191" s="74" t="s">
        <v>191</v>
      </c>
      <c r="E191" s="53">
        <v>24</v>
      </c>
      <c r="F191" s="53">
        <v>9</v>
      </c>
      <c r="G191" s="58">
        <f t="shared" si="21"/>
        <v>33</v>
      </c>
      <c r="H191" s="45"/>
      <c r="I191" s="35">
        <f t="shared" si="22"/>
        <v>0</v>
      </c>
    </row>
    <row r="192" spans="1:25" ht="14.5" x14ac:dyDescent="0.35">
      <c r="A192" s="17" t="s">
        <v>371</v>
      </c>
      <c r="B192" s="27" t="s">
        <v>182</v>
      </c>
      <c r="C192" s="27" t="s">
        <v>7</v>
      </c>
      <c r="D192" s="74" t="s">
        <v>183</v>
      </c>
      <c r="E192" s="53">
        <v>1</v>
      </c>
      <c r="F192" s="53">
        <v>1</v>
      </c>
      <c r="G192" s="58">
        <f t="shared" si="21"/>
        <v>2</v>
      </c>
      <c r="H192" s="45"/>
      <c r="I192" s="35">
        <f t="shared" si="22"/>
        <v>0</v>
      </c>
    </row>
    <row r="193" spans="1:9" ht="14.5" x14ac:dyDescent="0.35">
      <c r="A193" s="17" t="s">
        <v>372</v>
      </c>
      <c r="B193" s="27" t="s">
        <v>399</v>
      </c>
      <c r="C193" s="27" t="s">
        <v>7</v>
      </c>
      <c r="D193" s="74" t="s">
        <v>183</v>
      </c>
      <c r="E193" s="53">
        <v>3</v>
      </c>
      <c r="F193" s="53">
        <v>3</v>
      </c>
      <c r="G193" s="58">
        <f t="shared" si="21"/>
        <v>6</v>
      </c>
      <c r="H193" s="45"/>
      <c r="I193" s="35">
        <f t="shared" si="22"/>
        <v>0</v>
      </c>
    </row>
    <row r="194" spans="1:9" ht="14.5" x14ac:dyDescent="0.35">
      <c r="A194" s="17" t="s">
        <v>373</v>
      </c>
      <c r="B194" s="27" t="s">
        <v>184</v>
      </c>
      <c r="C194" s="27" t="s">
        <v>7</v>
      </c>
      <c r="D194" s="74" t="s">
        <v>187</v>
      </c>
      <c r="E194" s="53">
        <v>30</v>
      </c>
      <c r="F194" s="53">
        <v>9</v>
      </c>
      <c r="G194" s="58">
        <f t="shared" si="21"/>
        <v>39</v>
      </c>
      <c r="H194" s="45"/>
      <c r="I194" s="35">
        <f t="shared" si="22"/>
        <v>0</v>
      </c>
    </row>
    <row r="195" spans="1:9" ht="14.5" x14ac:dyDescent="0.35">
      <c r="A195" s="17" t="s">
        <v>374</v>
      </c>
      <c r="B195" s="27" t="s">
        <v>186</v>
      </c>
      <c r="C195" s="27" t="s">
        <v>7</v>
      </c>
      <c r="D195" s="74" t="s">
        <v>187</v>
      </c>
      <c r="E195" s="53">
        <v>30</v>
      </c>
      <c r="F195" s="53">
        <v>9</v>
      </c>
      <c r="G195" s="58">
        <f t="shared" si="21"/>
        <v>39</v>
      </c>
      <c r="H195" s="45"/>
      <c r="I195" s="35">
        <f t="shared" si="22"/>
        <v>0</v>
      </c>
    </row>
    <row r="196" spans="1:9" ht="14.5" x14ac:dyDescent="0.35">
      <c r="A196" s="17" t="s">
        <v>375</v>
      </c>
      <c r="B196" s="27" t="s">
        <v>405</v>
      </c>
      <c r="C196" s="27" t="s">
        <v>7</v>
      </c>
      <c r="D196" s="74" t="s">
        <v>406</v>
      </c>
      <c r="E196" s="53">
        <v>24</v>
      </c>
      <c r="F196" s="53">
        <v>9</v>
      </c>
      <c r="G196" s="58">
        <f t="shared" si="21"/>
        <v>33</v>
      </c>
      <c r="H196" s="45"/>
      <c r="I196" s="35">
        <f t="shared" si="22"/>
        <v>0</v>
      </c>
    </row>
    <row r="197" spans="1:9" ht="14.5" x14ac:dyDescent="0.35">
      <c r="A197" s="17" t="s">
        <v>376</v>
      </c>
      <c r="B197" s="27" t="s">
        <v>411</v>
      </c>
      <c r="C197" s="27" t="s">
        <v>7</v>
      </c>
      <c r="D197" s="74" t="s">
        <v>406</v>
      </c>
      <c r="E197" s="53">
        <v>24</v>
      </c>
      <c r="F197" s="53">
        <v>9</v>
      </c>
      <c r="G197" s="58">
        <f t="shared" si="21"/>
        <v>33</v>
      </c>
      <c r="H197" s="45"/>
      <c r="I197" s="35">
        <f t="shared" si="22"/>
        <v>0</v>
      </c>
    </row>
    <row r="198" spans="1:9" ht="14.5" x14ac:dyDescent="0.35">
      <c r="A198" s="17" t="s">
        <v>377</v>
      </c>
      <c r="B198" s="27" t="s">
        <v>188</v>
      </c>
      <c r="C198" s="27" t="s">
        <v>7</v>
      </c>
      <c r="D198" s="74" t="s">
        <v>408</v>
      </c>
      <c r="E198" s="53">
        <v>3</v>
      </c>
      <c r="F198" s="53">
        <v>3</v>
      </c>
      <c r="G198" s="58">
        <f t="shared" si="21"/>
        <v>6</v>
      </c>
      <c r="H198" s="45"/>
      <c r="I198" s="35">
        <f t="shared" si="22"/>
        <v>0</v>
      </c>
    </row>
    <row r="199" spans="1:9" ht="14.5" x14ac:dyDescent="0.35">
      <c r="A199" s="17" t="s">
        <v>378</v>
      </c>
      <c r="B199" s="27" t="s">
        <v>189</v>
      </c>
      <c r="C199" s="27" t="s">
        <v>7</v>
      </c>
      <c r="D199" s="74" t="s">
        <v>407</v>
      </c>
      <c r="E199" s="53">
        <v>3</v>
      </c>
      <c r="F199" s="53">
        <v>3</v>
      </c>
      <c r="G199" s="58">
        <f t="shared" si="21"/>
        <v>6</v>
      </c>
      <c r="H199" s="45"/>
      <c r="I199" s="35">
        <f t="shared" si="22"/>
        <v>0</v>
      </c>
    </row>
    <row r="200" spans="1:9" ht="14.5" x14ac:dyDescent="0.35">
      <c r="A200" s="17" t="s">
        <v>379</v>
      </c>
      <c r="B200" s="27" t="s">
        <v>409</v>
      </c>
      <c r="C200" s="27" t="s">
        <v>181</v>
      </c>
      <c r="D200" s="78" t="s">
        <v>410</v>
      </c>
      <c r="E200" s="53">
        <v>1</v>
      </c>
      <c r="F200" s="53">
        <v>6</v>
      </c>
      <c r="G200" s="58">
        <f t="shared" si="21"/>
        <v>7</v>
      </c>
      <c r="H200" s="45"/>
      <c r="I200" s="35">
        <f t="shared" si="22"/>
        <v>0</v>
      </c>
    </row>
    <row r="201" spans="1:9" ht="14.5" x14ac:dyDescent="0.35">
      <c r="A201" s="17" t="s">
        <v>380</v>
      </c>
      <c r="B201" s="27" t="s">
        <v>412</v>
      </c>
      <c r="C201" s="27" t="s">
        <v>7</v>
      </c>
      <c r="D201" s="74" t="s">
        <v>197</v>
      </c>
      <c r="E201" s="53">
        <v>1</v>
      </c>
      <c r="F201" s="53">
        <v>3</v>
      </c>
      <c r="G201" s="58">
        <f t="shared" si="21"/>
        <v>4</v>
      </c>
      <c r="H201" s="45"/>
      <c r="I201" s="35">
        <f t="shared" si="22"/>
        <v>0</v>
      </c>
    </row>
    <row r="202" spans="1:9" ht="14.5" x14ac:dyDescent="0.35">
      <c r="A202" s="17" t="s">
        <v>381</v>
      </c>
      <c r="B202" s="30" t="s">
        <v>192</v>
      </c>
      <c r="C202" s="27" t="s">
        <v>193</v>
      </c>
      <c r="D202" s="74" t="s">
        <v>194</v>
      </c>
      <c r="E202" s="53">
        <v>1</v>
      </c>
      <c r="F202" s="53">
        <v>1</v>
      </c>
      <c r="G202" s="58">
        <f t="shared" si="21"/>
        <v>2</v>
      </c>
      <c r="H202" s="45"/>
      <c r="I202" s="35">
        <f t="shared" si="22"/>
        <v>0</v>
      </c>
    </row>
    <row r="203" spans="1:9" ht="14.5" x14ac:dyDescent="0.35">
      <c r="A203" s="17" t="s">
        <v>382</v>
      </c>
      <c r="B203" s="27" t="s">
        <v>195</v>
      </c>
      <c r="C203" s="27" t="s">
        <v>196</v>
      </c>
      <c r="D203" s="74" t="s">
        <v>402</v>
      </c>
      <c r="E203" s="53">
        <v>4</v>
      </c>
      <c r="F203" s="53">
        <v>6</v>
      </c>
      <c r="G203" s="58">
        <f t="shared" si="21"/>
        <v>10</v>
      </c>
      <c r="H203" s="45"/>
      <c r="I203" s="35">
        <f t="shared" si="22"/>
        <v>0</v>
      </c>
    </row>
    <row r="204" spans="1:9" ht="14.5" x14ac:dyDescent="0.35">
      <c r="A204" s="17" t="s">
        <v>383</v>
      </c>
      <c r="B204" s="27" t="s">
        <v>263</v>
      </c>
      <c r="C204" s="27" t="s">
        <v>403</v>
      </c>
      <c r="D204" s="74" t="s">
        <v>404</v>
      </c>
      <c r="E204" s="53">
        <v>45</v>
      </c>
      <c r="F204" s="53">
        <v>6</v>
      </c>
      <c r="G204" s="58">
        <f t="shared" si="21"/>
        <v>51</v>
      </c>
      <c r="H204" s="45"/>
      <c r="I204" s="35">
        <f t="shared" si="22"/>
        <v>0</v>
      </c>
    </row>
    <row r="205" spans="1:9" ht="14.5" x14ac:dyDescent="0.35">
      <c r="A205" s="17" t="s">
        <v>549</v>
      </c>
      <c r="B205" s="27" t="s">
        <v>199</v>
      </c>
      <c r="C205" s="27" t="s">
        <v>7</v>
      </c>
      <c r="D205" s="74" t="s">
        <v>198</v>
      </c>
      <c r="E205" s="53">
        <v>18</v>
      </c>
      <c r="F205" s="53">
        <v>6</v>
      </c>
      <c r="G205" s="58">
        <f t="shared" si="21"/>
        <v>24</v>
      </c>
      <c r="H205" s="45"/>
      <c r="I205" s="35">
        <f t="shared" si="22"/>
        <v>0</v>
      </c>
    </row>
    <row r="206" spans="1:9" ht="14.5" x14ac:dyDescent="0.35">
      <c r="A206" s="17" t="s">
        <v>550</v>
      </c>
      <c r="B206" s="27" t="s">
        <v>200</v>
      </c>
      <c r="C206" s="27" t="s">
        <v>7</v>
      </c>
      <c r="D206" s="74" t="s">
        <v>194</v>
      </c>
      <c r="E206" s="53">
        <v>24</v>
      </c>
      <c r="F206" s="53">
        <v>6</v>
      </c>
      <c r="G206" s="58">
        <f t="shared" si="21"/>
        <v>30</v>
      </c>
      <c r="H206" s="45"/>
      <c r="I206" s="35">
        <f t="shared" si="22"/>
        <v>0</v>
      </c>
    </row>
    <row r="207" spans="1:9" ht="14.5" x14ac:dyDescent="0.35">
      <c r="A207" s="17" t="s">
        <v>551</v>
      </c>
      <c r="B207" s="9" t="s">
        <v>202</v>
      </c>
      <c r="C207" s="9" t="s">
        <v>7</v>
      </c>
      <c r="D207" s="70" t="s">
        <v>201</v>
      </c>
      <c r="E207" s="53">
        <v>12</v>
      </c>
      <c r="F207" s="53">
        <v>1</v>
      </c>
      <c r="G207" s="58">
        <f t="shared" si="21"/>
        <v>13</v>
      </c>
      <c r="H207" s="45"/>
      <c r="I207" s="35">
        <f t="shared" si="22"/>
        <v>0</v>
      </c>
    </row>
    <row r="208" spans="1:9" ht="14.5" x14ac:dyDescent="0.35">
      <c r="A208" s="17" t="s">
        <v>552</v>
      </c>
      <c r="B208" s="9" t="s">
        <v>203</v>
      </c>
      <c r="C208" s="9" t="s">
        <v>7</v>
      </c>
      <c r="D208" s="70" t="s">
        <v>413</v>
      </c>
      <c r="E208" s="53">
        <v>1</v>
      </c>
      <c r="F208" s="53">
        <v>1</v>
      </c>
      <c r="G208" s="58">
        <f t="shared" si="21"/>
        <v>2</v>
      </c>
      <c r="H208" s="45"/>
      <c r="I208" s="35">
        <f t="shared" si="22"/>
        <v>0</v>
      </c>
    </row>
    <row r="209" spans="1:25" ht="14.5" x14ac:dyDescent="0.35">
      <c r="A209" s="17" t="s">
        <v>553</v>
      </c>
      <c r="B209" s="9" t="s">
        <v>204</v>
      </c>
      <c r="C209" s="9" t="s">
        <v>7</v>
      </c>
      <c r="D209" s="70" t="s">
        <v>205</v>
      </c>
      <c r="E209" s="53">
        <v>1</v>
      </c>
      <c r="F209" s="53">
        <v>1</v>
      </c>
      <c r="G209" s="58">
        <f t="shared" si="21"/>
        <v>2</v>
      </c>
      <c r="H209" s="45"/>
      <c r="I209" s="35">
        <f t="shared" si="22"/>
        <v>0</v>
      </c>
    </row>
    <row r="210" spans="1:25" ht="14.5" x14ac:dyDescent="0.35">
      <c r="A210" s="17" t="s">
        <v>554</v>
      </c>
      <c r="B210" s="9" t="s">
        <v>206</v>
      </c>
      <c r="C210" s="9" t="s">
        <v>7</v>
      </c>
      <c r="D210" s="70" t="s">
        <v>187</v>
      </c>
      <c r="E210" s="53">
        <v>6</v>
      </c>
      <c r="F210" s="53">
        <v>1</v>
      </c>
      <c r="G210" s="58">
        <f t="shared" si="21"/>
        <v>7</v>
      </c>
      <c r="H210" s="45"/>
      <c r="I210" s="35">
        <f t="shared" si="22"/>
        <v>0</v>
      </c>
    </row>
    <row r="211" spans="1:25" ht="14.5" x14ac:dyDescent="0.35">
      <c r="A211" s="17" t="s">
        <v>555</v>
      </c>
      <c r="B211" s="9" t="s">
        <v>401</v>
      </c>
      <c r="C211" s="9" t="s">
        <v>7</v>
      </c>
      <c r="D211" s="70" t="s">
        <v>191</v>
      </c>
      <c r="E211" s="53">
        <v>9</v>
      </c>
      <c r="F211" s="53">
        <v>3</v>
      </c>
      <c r="G211" s="58">
        <f t="shared" si="21"/>
        <v>12</v>
      </c>
      <c r="H211" s="45"/>
      <c r="I211" s="35">
        <f t="shared" si="22"/>
        <v>0</v>
      </c>
    </row>
    <row r="212" spans="1:25" ht="14.5" x14ac:dyDescent="0.35">
      <c r="A212" s="17" t="s">
        <v>556</v>
      </c>
      <c r="B212" s="9" t="s">
        <v>400</v>
      </c>
      <c r="C212" s="9" t="s">
        <v>7</v>
      </c>
      <c r="D212" s="70" t="s">
        <v>191</v>
      </c>
      <c r="E212" s="53">
        <v>9</v>
      </c>
      <c r="F212" s="53">
        <v>3</v>
      </c>
      <c r="G212" s="58">
        <f t="shared" si="21"/>
        <v>12</v>
      </c>
      <c r="H212" s="45"/>
      <c r="I212" s="35">
        <f t="shared" si="22"/>
        <v>0</v>
      </c>
    </row>
    <row r="213" spans="1:25" ht="14.5" x14ac:dyDescent="0.35">
      <c r="A213" s="17" t="s">
        <v>557</v>
      </c>
      <c r="B213" s="9" t="s">
        <v>207</v>
      </c>
      <c r="C213" s="9" t="s">
        <v>7</v>
      </c>
      <c r="D213" s="70" t="s">
        <v>208</v>
      </c>
      <c r="E213" s="53">
        <v>2</v>
      </c>
      <c r="F213" s="53">
        <v>2</v>
      </c>
      <c r="G213" s="58">
        <f t="shared" si="21"/>
        <v>4</v>
      </c>
      <c r="H213" s="45"/>
      <c r="I213" s="35">
        <f t="shared" si="22"/>
        <v>0</v>
      </c>
    </row>
    <row r="214" spans="1:25" ht="14.5" x14ac:dyDescent="0.35">
      <c r="A214" s="19" t="s">
        <v>558</v>
      </c>
      <c r="B214" s="5" t="s">
        <v>416</v>
      </c>
      <c r="C214" s="5" t="s">
        <v>417</v>
      </c>
      <c r="D214" s="80" t="s">
        <v>418</v>
      </c>
      <c r="E214" s="53">
        <v>1</v>
      </c>
      <c r="F214" s="53">
        <v>1</v>
      </c>
      <c r="G214" s="58">
        <f t="shared" si="21"/>
        <v>2</v>
      </c>
      <c r="H214" s="45"/>
      <c r="I214" s="35">
        <f t="shared" si="22"/>
        <v>0</v>
      </c>
      <c r="J214" s="50">
        <f>SUM(I188:I214)</f>
        <v>0</v>
      </c>
    </row>
    <row r="215" spans="1:25" ht="14.5" x14ac:dyDescent="0.35">
      <c r="A215" s="22"/>
      <c r="B215" s="23"/>
      <c r="C215" s="23"/>
      <c r="D215" s="77"/>
      <c r="E215" s="55"/>
      <c r="F215" s="55"/>
      <c r="G215" s="55"/>
      <c r="H215" s="46"/>
      <c r="I215" s="46"/>
      <c r="J215" s="48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4.5" x14ac:dyDescent="0.35">
      <c r="A216" s="10"/>
      <c r="J216" s="50">
        <f>SUM(J5:J214)</f>
        <v>0</v>
      </c>
    </row>
    <row r="217" spans="1:25" ht="14.5" x14ac:dyDescent="0.35">
      <c r="A217" s="10"/>
    </row>
    <row r="218" spans="1:25" ht="14.5" x14ac:dyDescent="0.35">
      <c r="A218" s="10"/>
    </row>
    <row r="219" spans="1:25" ht="14.25" customHeight="1" x14ac:dyDescent="0.35">
      <c r="A219" s="10"/>
    </row>
    <row r="220" spans="1:25" ht="14.25" customHeight="1" x14ac:dyDescent="0.35">
      <c r="A220" s="10"/>
    </row>
    <row r="221" spans="1:25" ht="14.25" customHeight="1" x14ac:dyDescent="0.35">
      <c r="A221" s="10"/>
    </row>
    <row r="222" spans="1:25" ht="14.25" customHeight="1" x14ac:dyDescent="0.35">
      <c r="A222" s="10"/>
    </row>
    <row r="223" spans="1:25" ht="14.25" customHeight="1" x14ac:dyDescent="0.35">
      <c r="A223" s="10"/>
    </row>
    <row r="224" spans="1:25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</sheetData>
  <mergeCells count="20">
    <mergeCell ref="A164:I164"/>
    <mergeCell ref="A175:I175"/>
    <mergeCell ref="A187:I187"/>
    <mergeCell ref="A114:I114"/>
    <mergeCell ref="A5:D5"/>
    <mergeCell ref="A7:I7"/>
    <mergeCell ref="A14:I14"/>
    <mergeCell ref="A20:I20"/>
    <mergeCell ref="A26:I26"/>
    <mergeCell ref="A32:I32"/>
    <mergeCell ref="A49:I49"/>
    <mergeCell ref="A65:I65"/>
    <mergeCell ref="A78:I78"/>
    <mergeCell ref="A95:I95"/>
    <mergeCell ref="A111:I111"/>
    <mergeCell ref="A1:B1"/>
    <mergeCell ref="A2:B2"/>
    <mergeCell ref="A3:B3"/>
    <mergeCell ref="A136:I136"/>
    <mergeCell ref="A149:I149"/>
  </mergeCells>
  <pageMargins left="0.25" right="0.25" top="0.5" bottom="0.5" header="0" footer="0"/>
  <pageSetup scale="74" fitToHeight="0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59E33-0B75-4E95-B88F-050D961A238A}">
  <sheetPr>
    <pageSetUpPr fitToPage="1"/>
  </sheetPr>
  <dimension ref="A1:AD972"/>
  <sheetViews>
    <sheetView topLeftCell="A4" zoomScale="75" zoomScaleNormal="75" workbookViewId="0">
      <selection activeCell="B6" sqref="B6"/>
    </sheetView>
  </sheetViews>
  <sheetFormatPr defaultColWidth="14.453125" defaultRowHeight="15" customHeight="1" x14ac:dyDescent="0.35"/>
  <cols>
    <col min="1" max="1" width="11.08984375" customWidth="1"/>
    <col min="2" max="2" width="65.6328125" customWidth="1"/>
    <col min="3" max="3" width="13.90625" customWidth="1"/>
    <col min="4" max="4" width="11.1796875" style="73" customWidth="1"/>
    <col min="5" max="11" width="11.1796875" style="1" customWidth="1"/>
    <col min="12" max="12" width="9.81640625" style="1" customWidth="1"/>
    <col min="13" max="14" width="10.81640625" customWidth="1"/>
    <col min="15" max="15" width="23.81640625" style="50" customWidth="1"/>
    <col min="16" max="30" width="8.81640625" customWidth="1"/>
  </cols>
  <sheetData>
    <row r="1" spans="1:30" ht="15" customHeight="1" x14ac:dyDescent="0.45">
      <c r="A1" s="83" t="s">
        <v>560</v>
      </c>
      <c r="B1" s="84"/>
    </row>
    <row r="2" spans="1:30" ht="15" customHeight="1" x14ac:dyDescent="0.45">
      <c r="A2" s="83" t="s">
        <v>561</v>
      </c>
      <c r="B2" s="84"/>
    </row>
    <row r="3" spans="1:30" ht="15" customHeight="1" x14ac:dyDescent="0.45">
      <c r="A3" s="83" t="s">
        <v>562</v>
      </c>
      <c r="B3" s="84"/>
    </row>
    <row r="5" spans="1:30" ht="18.5" x14ac:dyDescent="0.45">
      <c r="A5" s="92" t="s">
        <v>325</v>
      </c>
      <c r="B5" s="93"/>
      <c r="C5" s="93"/>
      <c r="D5" s="93"/>
      <c r="E5" s="82" t="s">
        <v>387</v>
      </c>
      <c r="F5" s="82"/>
      <c r="G5" s="82"/>
      <c r="H5" s="82"/>
      <c r="I5" s="82"/>
      <c r="J5" s="82"/>
      <c r="K5" s="82" t="s">
        <v>388</v>
      </c>
    </row>
    <row r="6" spans="1:30" ht="46.5" x14ac:dyDescent="0.35">
      <c r="A6" s="13" t="s">
        <v>0</v>
      </c>
      <c r="B6" s="14" t="s">
        <v>1</v>
      </c>
      <c r="C6" s="15" t="s">
        <v>230</v>
      </c>
      <c r="D6" s="60" t="s">
        <v>2</v>
      </c>
      <c r="E6" s="24" t="s">
        <v>385</v>
      </c>
      <c r="F6" s="24" t="s">
        <v>389</v>
      </c>
      <c r="G6" s="24" t="s">
        <v>390</v>
      </c>
      <c r="H6" s="24" t="s">
        <v>391</v>
      </c>
      <c r="I6" s="24" t="s">
        <v>392</v>
      </c>
      <c r="J6" s="24" t="s">
        <v>393</v>
      </c>
      <c r="K6" s="24" t="s">
        <v>386</v>
      </c>
      <c r="L6" s="24" t="s">
        <v>384</v>
      </c>
      <c r="M6" s="25" t="s">
        <v>260</v>
      </c>
      <c r="N6" s="25" t="s">
        <v>261</v>
      </c>
      <c r="O6" s="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x14ac:dyDescent="0.5">
      <c r="A7" s="85" t="s">
        <v>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94"/>
      <c r="N7" s="95"/>
      <c r="O7" s="47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6.5" x14ac:dyDescent="0.35">
      <c r="A8" s="16" t="s">
        <v>269</v>
      </c>
      <c r="B8" s="7" t="s">
        <v>4</v>
      </c>
      <c r="C8" s="9" t="s">
        <v>8</v>
      </c>
      <c r="D8" s="61" t="s">
        <v>5</v>
      </c>
      <c r="E8" s="52">
        <v>200</v>
      </c>
      <c r="F8" s="52">
        <f>E8/3*2</f>
        <v>133.33333333333334</v>
      </c>
      <c r="G8" s="52">
        <f>E8*0.85</f>
        <v>170</v>
      </c>
      <c r="H8" s="52">
        <f>E8*0.82</f>
        <v>164</v>
      </c>
      <c r="I8" s="53">
        <f t="shared" ref="I8:I12" si="0">K8*4</f>
        <v>240</v>
      </c>
      <c r="J8" s="53">
        <f t="shared" ref="J8:J12" si="1">K8*6</f>
        <v>360</v>
      </c>
      <c r="K8" s="52">
        <v>60</v>
      </c>
      <c r="L8" s="58">
        <f>SUM(E8:K8)</f>
        <v>1327.3333333333335</v>
      </c>
      <c r="M8" s="35"/>
      <c r="N8" s="35">
        <f>L8*M8</f>
        <v>0</v>
      </c>
      <c r="O8" s="4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6.5" x14ac:dyDescent="0.35">
      <c r="A9" s="17" t="s">
        <v>268</v>
      </c>
      <c r="B9" s="9" t="s">
        <v>6</v>
      </c>
      <c r="C9" s="9" t="s">
        <v>8</v>
      </c>
      <c r="D9" s="59" t="s">
        <v>394</v>
      </c>
      <c r="E9" s="52">
        <v>10</v>
      </c>
      <c r="F9" s="52">
        <f t="shared" ref="F9:F12" si="2">E9/3*2</f>
        <v>6.666666666666667</v>
      </c>
      <c r="G9" s="52">
        <f t="shared" ref="G9:G12" si="3">E9*0.85</f>
        <v>8.5</v>
      </c>
      <c r="H9" s="52">
        <f t="shared" ref="H9:H12" si="4">E9*0.82</f>
        <v>8.1999999999999993</v>
      </c>
      <c r="I9" s="53">
        <f t="shared" si="0"/>
        <v>48</v>
      </c>
      <c r="J9" s="53">
        <f t="shared" si="1"/>
        <v>72</v>
      </c>
      <c r="K9" s="52">
        <v>12</v>
      </c>
      <c r="L9" s="58">
        <f>SUM(E9:K9)</f>
        <v>165.36666666666667</v>
      </c>
      <c r="M9" s="35"/>
      <c r="N9" s="35">
        <f t="shared" ref="N9:N12" si="5">L9*M9</f>
        <v>0</v>
      </c>
      <c r="O9" s="4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6.5" x14ac:dyDescent="0.35">
      <c r="A10" s="17" t="s">
        <v>559</v>
      </c>
      <c r="B10" s="9" t="s">
        <v>9</v>
      </c>
      <c r="C10" s="9" t="s">
        <v>8</v>
      </c>
      <c r="D10" s="62" t="s">
        <v>10</v>
      </c>
      <c r="E10" s="52">
        <v>60</v>
      </c>
      <c r="F10" s="52">
        <f t="shared" si="2"/>
        <v>40</v>
      </c>
      <c r="G10" s="52">
        <f t="shared" si="3"/>
        <v>51</v>
      </c>
      <c r="H10" s="52">
        <f t="shared" si="4"/>
        <v>49.199999999999996</v>
      </c>
      <c r="I10" s="53">
        <f t="shared" si="0"/>
        <v>360</v>
      </c>
      <c r="J10" s="53">
        <f t="shared" si="1"/>
        <v>540</v>
      </c>
      <c r="K10" s="52">
        <v>90</v>
      </c>
      <c r="L10" s="58">
        <f>SUM(E10:K10)</f>
        <v>1190.2</v>
      </c>
      <c r="M10" s="35"/>
      <c r="N10" s="35">
        <f t="shared" si="5"/>
        <v>0</v>
      </c>
      <c r="O10" s="4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6.5" x14ac:dyDescent="0.35">
      <c r="A11" s="16" t="s">
        <v>270</v>
      </c>
      <c r="B11" s="9" t="s">
        <v>209</v>
      </c>
      <c r="C11" s="9" t="s">
        <v>232</v>
      </c>
      <c r="D11" s="62" t="s">
        <v>15</v>
      </c>
      <c r="E11" s="52">
        <v>30</v>
      </c>
      <c r="F11" s="52">
        <f t="shared" si="2"/>
        <v>20</v>
      </c>
      <c r="G11" s="52">
        <f t="shared" si="3"/>
        <v>25.5</v>
      </c>
      <c r="H11" s="52">
        <f t="shared" si="4"/>
        <v>24.599999999999998</v>
      </c>
      <c r="I11" s="53">
        <f t="shared" si="0"/>
        <v>12</v>
      </c>
      <c r="J11" s="53">
        <f t="shared" si="1"/>
        <v>18</v>
      </c>
      <c r="K11" s="52">
        <v>3</v>
      </c>
      <c r="L11" s="58">
        <f>SUM(E11:K11)</f>
        <v>133.1</v>
      </c>
      <c r="M11" s="35"/>
      <c r="N11" s="35">
        <f t="shared" si="5"/>
        <v>0</v>
      </c>
      <c r="O11" s="4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26.5" x14ac:dyDescent="0.35">
      <c r="A12" s="17" t="s">
        <v>271</v>
      </c>
      <c r="B12" s="9" t="s">
        <v>11</v>
      </c>
      <c r="C12" s="9" t="s">
        <v>8</v>
      </c>
      <c r="D12" s="62" t="s">
        <v>10</v>
      </c>
      <c r="E12" s="52">
        <v>60</v>
      </c>
      <c r="F12" s="52">
        <f t="shared" si="2"/>
        <v>40</v>
      </c>
      <c r="G12" s="52">
        <f t="shared" si="3"/>
        <v>51</v>
      </c>
      <c r="H12" s="52">
        <f t="shared" si="4"/>
        <v>49.199999999999996</v>
      </c>
      <c r="I12" s="53">
        <f t="shared" si="0"/>
        <v>360</v>
      </c>
      <c r="J12" s="53">
        <f t="shared" si="1"/>
        <v>540</v>
      </c>
      <c r="K12" s="52">
        <v>90</v>
      </c>
      <c r="L12" s="58">
        <f>SUM(E12:K12)</f>
        <v>1190.2</v>
      </c>
      <c r="M12" s="35"/>
      <c r="N12" s="35">
        <f t="shared" si="5"/>
        <v>0</v>
      </c>
      <c r="O12" s="47">
        <f>SUM(N8:N12)</f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4.5" x14ac:dyDescent="0.35">
      <c r="A13" s="18"/>
      <c r="B13" s="3"/>
      <c r="C13" s="3"/>
      <c r="D13" s="64"/>
      <c r="E13" s="11"/>
      <c r="F13" s="11"/>
      <c r="G13" s="11"/>
      <c r="H13" s="11"/>
      <c r="I13" s="11"/>
      <c r="J13" s="11"/>
      <c r="K13" s="11"/>
      <c r="L13" s="11"/>
      <c r="M13" s="36"/>
      <c r="N13" s="36"/>
      <c r="O13" s="4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1" x14ac:dyDescent="0.5">
      <c r="A14" s="85" t="s">
        <v>12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4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4.5" x14ac:dyDescent="0.35">
      <c r="A15" s="26" t="s">
        <v>272</v>
      </c>
      <c r="B15" s="27" t="s">
        <v>395</v>
      </c>
      <c r="C15" s="27" t="s">
        <v>13</v>
      </c>
      <c r="D15" s="63" t="s">
        <v>5</v>
      </c>
      <c r="E15" s="52">
        <v>300</v>
      </c>
      <c r="F15" s="52">
        <f t="shared" ref="F15:F18" si="6">E15/3*2</f>
        <v>200</v>
      </c>
      <c r="G15" s="52">
        <f t="shared" ref="G15:G18" si="7">E15*0.85</f>
        <v>255</v>
      </c>
      <c r="H15" s="52">
        <f t="shared" ref="H15:H18" si="8">E15*0.82</f>
        <v>245.99999999999997</v>
      </c>
      <c r="I15" s="53">
        <f t="shared" ref="I15:I18" si="9">K15*4</f>
        <v>360</v>
      </c>
      <c r="J15" s="53">
        <f t="shared" ref="J15:J18" si="10">K15*6</f>
        <v>540</v>
      </c>
      <c r="K15" s="52">
        <v>90</v>
      </c>
      <c r="L15" s="58">
        <f>SUM(E15:K15)</f>
        <v>1991</v>
      </c>
      <c r="M15" s="35"/>
      <c r="N15" s="35">
        <f t="shared" ref="N15:N18" si="11">L15*M15</f>
        <v>0</v>
      </c>
      <c r="O15" s="4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26.5" x14ac:dyDescent="0.35">
      <c r="A16" s="20" t="s">
        <v>274</v>
      </c>
      <c r="B16" s="6" t="s">
        <v>14</v>
      </c>
      <c r="C16" s="6" t="s">
        <v>13</v>
      </c>
      <c r="D16" s="65" t="s">
        <v>15</v>
      </c>
      <c r="E16" s="52">
        <v>100</v>
      </c>
      <c r="F16" s="52">
        <f t="shared" si="6"/>
        <v>66.666666666666671</v>
      </c>
      <c r="G16" s="52">
        <f t="shared" si="7"/>
        <v>85</v>
      </c>
      <c r="H16" s="52">
        <f t="shared" si="8"/>
        <v>82</v>
      </c>
      <c r="I16" s="53">
        <f t="shared" si="9"/>
        <v>108</v>
      </c>
      <c r="J16" s="53">
        <f t="shared" si="10"/>
        <v>162</v>
      </c>
      <c r="K16" s="52">
        <v>27</v>
      </c>
      <c r="L16" s="58">
        <f>SUM(E16:K16)</f>
        <v>630.66666666666674</v>
      </c>
      <c r="M16" s="35"/>
      <c r="N16" s="35">
        <f t="shared" si="11"/>
        <v>0</v>
      </c>
      <c r="O16" s="4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6.5" x14ac:dyDescent="0.35">
      <c r="A17" s="26" t="s">
        <v>276</v>
      </c>
      <c r="B17" s="27" t="s">
        <v>233</v>
      </c>
      <c r="C17" s="27" t="s">
        <v>13</v>
      </c>
      <c r="D17" s="63" t="s">
        <v>15</v>
      </c>
      <c r="E17" s="52">
        <v>60</v>
      </c>
      <c r="F17" s="52">
        <f t="shared" si="6"/>
        <v>40</v>
      </c>
      <c r="G17" s="52">
        <f t="shared" si="7"/>
        <v>51</v>
      </c>
      <c r="H17" s="52">
        <f t="shared" si="8"/>
        <v>49.199999999999996</v>
      </c>
      <c r="I17" s="53">
        <f t="shared" si="9"/>
        <v>72</v>
      </c>
      <c r="J17" s="53">
        <f t="shared" si="10"/>
        <v>108</v>
      </c>
      <c r="K17" s="52">
        <v>18</v>
      </c>
      <c r="L17" s="58">
        <f>SUM(E17:K17)</f>
        <v>398.2</v>
      </c>
      <c r="M17" s="35"/>
      <c r="N17" s="35">
        <f t="shared" si="11"/>
        <v>0</v>
      </c>
      <c r="O17" s="4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6.5" x14ac:dyDescent="0.35">
      <c r="A18" s="20" t="s">
        <v>275</v>
      </c>
      <c r="B18" s="6" t="s">
        <v>234</v>
      </c>
      <c r="C18" s="6" t="s">
        <v>13</v>
      </c>
      <c r="D18" s="65" t="s">
        <v>49</v>
      </c>
      <c r="E18" s="52">
        <v>100</v>
      </c>
      <c r="F18" s="52">
        <f t="shared" si="6"/>
        <v>66.666666666666671</v>
      </c>
      <c r="G18" s="52">
        <f t="shared" si="7"/>
        <v>85</v>
      </c>
      <c r="H18" s="52">
        <f t="shared" si="8"/>
        <v>82</v>
      </c>
      <c r="I18" s="53">
        <f t="shared" si="9"/>
        <v>108</v>
      </c>
      <c r="J18" s="53">
        <f t="shared" si="10"/>
        <v>162</v>
      </c>
      <c r="K18" s="52">
        <v>27</v>
      </c>
      <c r="L18" s="58">
        <f>SUM(E18:K18)</f>
        <v>630.66666666666674</v>
      </c>
      <c r="M18" s="35"/>
      <c r="N18" s="35">
        <f t="shared" si="11"/>
        <v>0</v>
      </c>
      <c r="O18" s="47">
        <f>SUM(N15:N18)</f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4.5" x14ac:dyDescent="0.35">
      <c r="A19" s="18"/>
      <c r="B19" s="3"/>
      <c r="C19" s="3"/>
      <c r="D19" s="64"/>
      <c r="E19" s="11"/>
      <c r="F19" s="11"/>
      <c r="G19" s="11"/>
      <c r="H19" s="11"/>
      <c r="I19" s="11"/>
      <c r="J19" s="11"/>
      <c r="K19" s="11"/>
      <c r="L19" s="11"/>
      <c r="M19" s="36"/>
      <c r="N19" s="36"/>
      <c r="O19" s="4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1" x14ac:dyDescent="0.5">
      <c r="A20" s="85" t="s">
        <v>16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4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6.5" x14ac:dyDescent="0.35">
      <c r="A21" s="28" t="s">
        <v>277</v>
      </c>
      <c r="B21" s="29" t="s">
        <v>421</v>
      </c>
      <c r="C21" s="29" t="s">
        <v>7</v>
      </c>
      <c r="D21" s="66" t="s">
        <v>15</v>
      </c>
      <c r="E21" s="52">
        <v>40</v>
      </c>
      <c r="F21" s="52">
        <f t="shared" ref="F21:F24" si="12">E21/3*2</f>
        <v>26.666666666666668</v>
      </c>
      <c r="G21" s="52">
        <f t="shared" ref="G21:G24" si="13">E21*0.85</f>
        <v>34</v>
      </c>
      <c r="H21" s="52">
        <f t="shared" ref="H21:H24" si="14">E21*0.82</f>
        <v>32.799999999999997</v>
      </c>
      <c r="I21" s="53">
        <f t="shared" ref="I21:I24" si="15">K21*4</f>
        <v>72</v>
      </c>
      <c r="J21" s="53">
        <f t="shared" ref="J21:J24" si="16">K21*6</f>
        <v>108</v>
      </c>
      <c r="K21" s="52">
        <v>18</v>
      </c>
      <c r="L21" s="58">
        <f>SUM(E21:K21)</f>
        <v>331.4666666666667</v>
      </c>
      <c r="M21" s="37"/>
      <c r="N21" s="35">
        <f t="shared" ref="N21:N23" si="17">L21*M21</f>
        <v>0</v>
      </c>
      <c r="O21" s="4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4.5" x14ac:dyDescent="0.35">
      <c r="A22" s="26" t="s">
        <v>278</v>
      </c>
      <c r="B22" s="27" t="s">
        <v>422</v>
      </c>
      <c r="C22" s="27" t="s">
        <v>7</v>
      </c>
      <c r="D22" s="63" t="s">
        <v>26</v>
      </c>
      <c r="E22" s="52">
        <v>30</v>
      </c>
      <c r="F22" s="52">
        <f t="shared" si="12"/>
        <v>20</v>
      </c>
      <c r="G22" s="52">
        <f t="shared" si="13"/>
        <v>25.5</v>
      </c>
      <c r="H22" s="52">
        <f t="shared" si="14"/>
        <v>24.599999999999998</v>
      </c>
      <c r="I22" s="53">
        <f t="shared" si="15"/>
        <v>36</v>
      </c>
      <c r="J22" s="53">
        <f t="shared" si="16"/>
        <v>54</v>
      </c>
      <c r="K22" s="52">
        <v>9</v>
      </c>
      <c r="L22" s="58">
        <f>SUM(E22:K22)</f>
        <v>199.1</v>
      </c>
      <c r="M22" s="35"/>
      <c r="N22" s="35">
        <f t="shared" si="17"/>
        <v>0</v>
      </c>
      <c r="O22" s="4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6.5" x14ac:dyDescent="0.35">
      <c r="A23" s="28" t="s">
        <v>279</v>
      </c>
      <c r="B23" s="27" t="s">
        <v>17</v>
      </c>
      <c r="C23" s="27" t="s">
        <v>18</v>
      </c>
      <c r="D23" s="63" t="s">
        <v>19</v>
      </c>
      <c r="E23" s="52">
        <v>100</v>
      </c>
      <c r="F23" s="52">
        <f t="shared" si="12"/>
        <v>66.666666666666671</v>
      </c>
      <c r="G23" s="52">
        <f t="shared" si="13"/>
        <v>85</v>
      </c>
      <c r="H23" s="52">
        <f t="shared" si="14"/>
        <v>82</v>
      </c>
      <c r="I23" s="53">
        <f t="shared" si="15"/>
        <v>72</v>
      </c>
      <c r="J23" s="53">
        <f t="shared" si="16"/>
        <v>108</v>
      </c>
      <c r="K23" s="52">
        <v>18</v>
      </c>
      <c r="L23" s="58">
        <f>SUM(E23:K23)</f>
        <v>531.66666666666674</v>
      </c>
      <c r="M23" s="35"/>
      <c r="N23" s="35">
        <f t="shared" si="17"/>
        <v>0</v>
      </c>
      <c r="O23" s="4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6.5" x14ac:dyDescent="0.35">
      <c r="A24" s="28" t="s">
        <v>499</v>
      </c>
      <c r="B24" s="27" t="s">
        <v>423</v>
      </c>
      <c r="C24" s="27" t="s">
        <v>7</v>
      </c>
      <c r="D24" s="63" t="s">
        <v>424</v>
      </c>
      <c r="E24" s="52">
        <v>30</v>
      </c>
      <c r="F24" s="52">
        <f t="shared" si="12"/>
        <v>20</v>
      </c>
      <c r="G24" s="52">
        <f t="shared" si="13"/>
        <v>25.5</v>
      </c>
      <c r="H24" s="52">
        <f t="shared" si="14"/>
        <v>24.599999999999998</v>
      </c>
      <c r="I24" s="53">
        <f t="shared" si="15"/>
        <v>36</v>
      </c>
      <c r="J24" s="53">
        <f t="shared" si="16"/>
        <v>54</v>
      </c>
      <c r="K24" s="52">
        <v>9</v>
      </c>
      <c r="L24" s="58">
        <f>SUM(E24:K24)</f>
        <v>199.1</v>
      </c>
      <c r="M24" s="35"/>
      <c r="N24" s="35">
        <f>L24*M24</f>
        <v>0</v>
      </c>
      <c r="O24" s="47">
        <f>SUM(N21:N24)</f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4.5" x14ac:dyDescent="0.35">
      <c r="A25" s="18"/>
      <c r="B25" s="3"/>
      <c r="C25" s="3"/>
      <c r="D25" s="64"/>
      <c r="E25" s="11"/>
      <c r="F25" s="11"/>
      <c r="G25" s="11"/>
      <c r="H25" s="11"/>
      <c r="I25" s="11"/>
      <c r="J25" s="11"/>
      <c r="K25" s="11"/>
      <c r="L25" s="11"/>
      <c r="M25" s="36"/>
      <c r="N25" s="36"/>
      <c r="O25" s="4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1" x14ac:dyDescent="0.5">
      <c r="A26" s="85" t="s">
        <v>21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4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6.5" x14ac:dyDescent="0.35">
      <c r="A27" s="26" t="s">
        <v>500</v>
      </c>
      <c r="B27" s="27" t="s">
        <v>247</v>
      </c>
      <c r="C27" s="27" t="s">
        <v>7</v>
      </c>
      <c r="D27" s="63" t="s">
        <v>425</v>
      </c>
      <c r="E27" s="52">
        <v>10</v>
      </c>
      <c r="F27" s="52">
        <f t="shared" ref="F27:F30" si="18">E27/3*2</f>
        <v>6.666666666666667</v>
      </c>
      <c r="G27" s="52">
        <f t="shared" ref="G27:G30" si="19">E27*0.85</f>
        <v>8.5</v>
      </c>
      <c r="H27" s="52">
        <f t="shared" ref="H27:H30" si="20">E27*0.82</f>
        <v>8.1999999999999993</v>
      </c>
      <c r="I27" s="53">
        <f t="shared" ref="I27:I30" si="21">K27*4</f>
        <v>36</v>
      </c>
      <c r="J27" s="53">
        <f t="shared" ref="J27:J30" si="22">K27*6</f>
        <v>54</v>
      </c>
      <c r="K27" s="52">
        <v>9</v>
      </c>
      <c r="L27" s="58">
        <f>SUM(E27:K27)</f>
        <v>132.36666666666667</v>
      </c>
      <c r="M27" s="35"/>
      <c r="N27" s="35">
        <f>L27*M27</f>
        <v>0</v>
      </c>
      <c r="O27" s="4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6.5" x14ac:dyDescent="0.35">
      <c r="A28" s="26" t="s">
        <v>501</v>
      </c>
      <c r="B28" s="27" t="s">
        <v>210</v>
      </c>
      <c r="C28" s="27" t="s">
        <v>7</v>
      </c>
      <c r="D28" s="63" t="s">
        <v>5</v>
      </c>
      <c r="E28" s="52">
        <v>200</v>
      </c>
      <c r="F28" s="52">
        <f t="shared" si="18"/>
        <v>133.33333333333334</v>
      </c>
      <c r="G28" s="52">
        <f t="shared" si="19"/>
        <v>170</v>
      </c>
      <c r="H28" s="52">
        <f t="shared" si="20"/>
        <v>164</v>
      </c>
      <c r="I28" s="53">
        <f t="shared" si="21"/>
        <v>180</v>
      </c>
      <c r="J28" s="53">
        <f t="shared" si="22"/>
        <v>270</v>
      </c>
      <c r="K28" s="52">
        <v>45</v>
      </c>
      <c r="L28" s="58">
        <f>SUM(E28:K28)</f>
        <v>1162.3333333333335</v>
      </c>
      <c r="M28" s="35"/>
      <c r="N28" s="35">
        <f t="shared" ref="N28:N30" si="23">L28*M28</f>
        <v>0</v>
      </c>
      <c r="O28" s="4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6.5" x14ac:dyDescent="0.35">
      <c r="A29" s="26" t="s">
        <v>502</v>
      </c>
      <c r="B29" s="29" t="s">
        <v>231</v>
      </c>
      <c r="C29" s="29" t="s">
        <v>7</v>
      </c>
      <c r="D29" s="66" t="s">
        <v>22</v>
      </c>
      <c r="E29" s="52">
        <v>30</v>
      </c>
      <c r="F29" s="52">
        <f t="shared" si="18"/>
        <v>20</v>
      </c>
      <c r="G29" s="52">
        <f t="shared" si="19"/>
        <v>25.5</v>
      </c>
      <c r="H29" s="52">
        <f t="shared" si="20"/>
        <v>24.599999999999998</v>
      </c>
      <c r="I29" s="53">
        <f t="shared" si="21"/>
        <v>36</v>
      </c>
      <c r="J29" s="53">
        <f t="shared" si="22"/>
        <v>54</v>
      </c>
      <c r="K29" s="52">
        <v>9</v>
      </c>
      <c r="L29" s="58">
        <f>SUM(E29:K29)</f>
        <v>199.1</v>
      </c>
      <c r="M29" s="37"/>
      <c r="N29" s="35">
        <f t="shared" si="23"/>
        <v>0</v>
      </c>
      <c r="O29" s="4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6.5" x14ac:dyDescent="0.35">
      <c r="A30" s="26" t="s">
        <v>503</v>
      </c>
      <c r="B30" s="34" t="s">
        <v>241</v>
      </c>
      <c r="C30" s="30" t="s">
        <v>240</v>
      </c>
      <c r="D30" s="63" t="s">
        <v>235</v>
      </c>
      <c r="E30" s="52">
        <v>10</v>
      </c>
      <c r="F30" s="52">
        <f t="shared" si="18"/>
        <v>6.666666666666667</v>
      </c>
      <c r="G30" s="52">
        <f t="shared" si="19"/>
        <v>8.5</v>
      </c>
      <c r="H30" s="52">
        <f t="shared" si="20"/>
        <v>8.1999999999999993</v>
      </c>
      <c r="I30" s="53">
        <f t="shared" si="21"/>
        <v>36</v>
      </c>
      <c r="J30" s="53">
        <f t="shared" si="22"/>
        <v>54</v>
      </c>
      <c r="K30" s="52">
        <v>9</v>
      </c>
      <c r="L30" s="58">
        <f>SUM(E30:K30)</f>
        <v>132.36666666666667</v>
      </c>
      <c r="M30" s="35"/>
      <c r="N30" s="35">
        <f t="shared" si="23"/>
        <v>0</v>
      </c>
      <c r="O30" s="47">
        <f>SUM(N27:N30)</f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4.5" x14ac:dyDescent="0.35">
      <c r="A31" s="18"/>
      <c r="B31" s="3"/>
      <c r="C31" s="3"/>
      <c r="D31" s="64"/>
      <c r="E31" s="11"/>
      <c r="F31" s="11"/>
      <c r="G31" s="11"/>
      <c r="H31" s="11"/>
      <c r="I31" s="11"/>
      <c r="J31" s="11"/>
      <c r="K31" s="11"/>
      <c r="L31" s="11"/>
      <c r="M31" s="36"/>
      <c r="N31" s="36"/>
      <c r="O31" s="4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1" x14ac:dyDescent="0.5">
      <c r="A32" s="85" t="s">
        <v>23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4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4.5" x14ac:dyDescent="0.35">
      <c r="A33" s="21" t="s">
        <v>281</v>
      </c>
      <c r="B33" s="8" t="s">
        <v>250</v>
      </c>
      <c r="C33" s="9" t="s">
        <v>7</v>
      </c>
      <c r="D33" s="67" t="s">
        <v>426</v>
      </c>
      <c r="E33" s="52">
        <v>10</v>
      </c>
      <c r="F33" s="52">
        <f t="shared" ref="F33:F47" si="24">E33/3*2</f>
        <v>6.666666666666667</v>
      </c>
      <c r="G33" s="52">
        <f t="shared" ref="G33:G47" si="25">E33*0.85</f>
        <v>8.5</v>
      </c>
      <c r="H33" s="52">
        <f t="shared" ref="H33:H47" si="26">E33*0.82</f>
        <v>8.1999999999999993</v>
      </c>
      <c r="I33" s="53">
        <f t="shared" ref="I33:I47" si="27">K33*4</f>
        <v>36</v>
      </c>
      <c r="J33" s="53">
        <f t="shared" ref="J33:J47" si="28">K33*6</f>
        <v>54</v>
      </c>
      <c r="K33" s="52">
        <v>9</v>
      </c>
      <c r="L33" s="58">
        <f>SUM(E33:K33)</f>
        <v>132.36666666666667</v>
      </c>
      <c r="M33" s="37"/>
      <c r="N33" s="35">
        <f t="shared" ref="N33:N47" si="29">L33*M33</f>
        <v>0</v>
      </c>
      <c r="O33" s="4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4.5" x14ac:dyDescent="0.35">
      <c r="A34" s="21" t="s">
        <v>280</v>
      </c>
      <c r="B34" s="8" t="s">
        <v>211</v>
      </c>
      <c r="C34" s="9" t="s">
        <v>27</v>
      </c>
      <c r="D34" s="67" t="s">
        <v>24</v>
      </c>
      <c r="E34" s="52">
        <v>50</v>
      </c>
      <c r="F34" s="52">
        <f t="shared" si="24"/>
        <v>33.333333333333336</v>
      </c>
      <c r="G34" s="52">
        <f t="shared" si="25"/>
        <v>42.5</v>
      </c>
      <c r="H34" s="52">
        <f t="shared" si="26"/>
        <v>41</v>
      </c>
      <c r="I34" s="53">
        <f t="shared" si="27"/>
        <v>72</v>
      </c>
      <c r="J34" s="53">
        <f t="shared" si="28"/>
        <v>108</v>
      </c>
      <c r="K34" s="52">
        <v>18</v>
      </c>
      <c r="L34" s="58">
        <f>SUM(E34:K34)</f>
        <v>364.83333333333337</v>
      </c>
      <c r="M34" s="37"/>
      <c r="N34" s="35">
        <f t="shared" si="29"/>
        <v>0</v>
      </c>
      <c r="O34" s="4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4.5" x14ac:dyDescent="0.35">
      <c r="A35" s="21" t="s">
        <v>282</v>
      </c>
      <c r="B35" s="9" t="s">
        <v>427</v>
      </c>
      <c r="C35" s="9" t="s">
        <v>32</v>
      </c>
      <c r="D35" s="62" t="s">
        <v>208</v>
      </c>
      <c r="E35" s="52">
        <v>40</v>
      </c>
      <c r="F35" s="52">
        <f t="shared" si="24"/>
        <v>26.666666666666668</v>
      </c>
      <c r="G35" s="52">
        <f t="shared" si="25"/>
        <v>34</v>
      </c>
      <c r="H35" s="52">
        <f t="shared" si="26"/>
        <v>32.799999999999997</v>
      </c>
      <c r="I35" s="53">
        <f t="shared" si="27"/>
        <v>72</v>
      </c>
      <c r="J35" s="53">
        <f t="shared" si="28"/>
        <v>108</v>
      </c>
      <c r="K35" s="52">
        <v>18</v>
      </c>
      <c r="L35" s="58">
        <f>SUM(E35:K35)</f>
        <v>331.4666666666667</v>
      </c>
      <c r="M35" s="35"/>
      <c r="N35" s="35">
        <f t="shared" si="29"/>
        <v>0</v>
      </c>
      <c r="O35" s="4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4.5" x14ac:dyDescent="0.35">
      <c r="A36" s="21" t="s">
        <v>273</v>
      </c>
      <c r="B36" s="9" t="s">
        <v>437</v>
      </c>
      <c r="C36" s="9" t="s">
        <v>430</v>
      </c>
      <c r="D36" s="62" t="s">
        <v>429</v>
      </c>
      <c r="E36" s="52">
        <v>80</v>
      </c>
      <c r="F36" s="52">
        <f t="shared" si="24"/>
        <v>53.333333333333336</v>
      </c>
      <c r="G36" s="52">
        <f t="shared" si="25"/>
        <v>68</v>
      </c>
      <c r="H36" s="52">
        <f t="shared" si="26"/>
        <v>65.599999999999994</v>
      </c>
      <c r="I36" s="53">
        <f t="shared" si="27"/>
        <v>108</v>
      </c>
      <c r="J36" s="53">
        <f t="shared" si="28"/>
        <v>162</v>
      </c>
      <c r="K36" s="52">
        <v>27</v>
      </c>
      <c r="L36" s="58">
        <f>SUM(E36:K36)</f>
        <v>563.93333333333339</v>
      </c>
      <c r="M36" s="35"/>
      <c r="N36" s="35">
        <f t="shared" si="29"/>
        <v>0</v>
      </c>
      <c r="O36" s="4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4.5" x14ac:dyDescent="0.35">
      <c r="A37" s="21" t="s">
        <v>283</v>
      </c>
      <c r="B37" s="9" t="s">
        <v>438</v>
      </c>
      <c r="C37" s="9" t="s">
        <v>434</v>
      </c>
      <c r="D37" s="62" t="s">
        <v>26</v>
      </c>
      <c r="E37" s="52">
        <v>60</v>
      </c>
      <c r="F37" s="52">
        <f t="shared" si="24"/>
        <v>40</v>
      </c>
      <c r="G37" s="52">
        <f t="shared" si="25"/>
        <v>51</v>
      </c>
      <c r="H37" s="52">
        <f t="shared" si="26"/>
        <v>49.199999999999996</v>
      </c>
      <c r="I37" s="53">
        <f t="shared" si="27"/>
        <v>72</v>
      </c>
      <c r="J37" s="53">
        <f t="shared" si="28"/>
        <v>108</v>
      </c>
      <c r="K37" s="52">
        <v>18</v>
      </c>
      <c r="L37" s="58">
        <f>SUM(E37:K37)</f>
        <v>398.2</v>
      </c>
      <c r="M37" s="35"/>
      <c r="N37" s="35">
        <f t="shared" si="29"/>
        <v>0</v>
      </c>
      <c r="O37" s="4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4.5" x14ac:dyDescent="0.35">
      <c r="A38" s="21" t="s">
        <v>284</v>
      </c>
      <c r="B38" s="9" t="s">
        <v>256</v>
      </c>
      <c r="C38" s="9" t="s">
        <v>431</v>
      </c>
      <c r="D38" s="62" t="s">
        <v>432</v>
      </c>
      <c r="E38" s="52">
        <v>10</v>
      </c>
      <c r="F38" s="52">
        <f t="shared" si="24"/>
        <v>6.666666666666667</v>
      </c>
      <c r="G38" s="52">
        <f t="shared" si="25"/>
        <v>8.5</v>
      </c>
      <c r="H38" s="52">
        <f t="shared" si="26"/>
        <v>8.1999999999999993</v>
      </c>
      <c r="I38" s="53">
        <f t="shared" si="27"/>
        <v>24</v>
      </c>
      <c r="J38" s="53">
        <f t="shared" si="28"/>
        <v>36</v>
      </c>
      <c r="K38" s="52">
        <v>6</v>
      </c>
      <c r="L38" s="58">
        <f t="shared" ref="L38:L47" si="30">SUM(E38:K38)</f>
        <v>99.366666666666674</v>
      </c>
      <c r="M38" s="35"/>
      <c r="N38" s="35">
        <f t="shared" si="29"/>
        <v>0</v>
      </c>
      <c r="O38" s="4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4.5" x14ac:dyDescent="0.35">
      <c r="A39" s="21" t="s">
        <v>285</v>
      </c>
      <c r="B39" s="9" t="s">
        <v>491</v>
      </c>
      <c r="C39" s="9" t="s">
        <v>248</v>
      </c>
      <c r="D39" s="62" t="s">
        <v>433</v>
      </c>
      <c r="E39" s="52">
        <v>20</v>
      </c>
      <c r="F39" s="52">
        <f t="shared" si="24"/>
        <v>13.333333333333334</v>
      </c>
      <c r="G39" s="52">
        <f t="shared" si="25"/>
        <v>17</v>
      </c>
      <c r="H39" s="52">
        <f t="shared" si="26"/>
        <v>16.399999999999999</v>
      </c>
      <c r="I39" s="53">
        <f t="shared" si="27"/>
        <v>36</v>
      </c>
      <c r="J39" s="53">
        <f t="shared" si="28"/>
        <v>54</v>
      </c>
      <c r="K39" s="52">
        <v>9</v>
      </c>
      <c r="L39" s="58">
        <f t="shared" si="30"/>
        <v>165.73333333333335</v>
      </c>
      <c r="M39" s="35"/>
      <c r="N39" s="35">
        <f t="shared" si="29"/>
        <v>0</v>
      </c>
      <c r="O39" s="4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4.5" x14ac:dyDescent="0.35">
      <c r="A40" s="21" t="s">
        <v>286</v>
      </c>
      <c r="B40" s="9" t="s">
        <v>439</v>
      </c>
      <c r="C40" s="9" t="s">
        <v>434</v>
      </c>
      <c r="D40" s="62" t="s">
        <v>26</v>
      </c>
      <c r="E40" s="52">
        <v>70</v>
      </c>
      <c r="F40" s="52">
        <f t="shared" si="24"/>
        <v>46.666666666666664</v>
      </c>
      <c r="G40" s="52">
        <f t="shared" si="25"/>
        <v>59.5</v>
      </c>
      <c r="H40" s="52">
        <f t="shared" si="26"/>
        <v>57.4</v>
      </c>
      <c r="I40" s="53">
        <f t="shared" si="27"/>
        <v>108</v>
      </c>
      <c r="J40" s="53">
        <f t="shared" si="28"/>
        <v>162</v>
      </c>
      <c r="K40" s="52">
        <v>27</v>
      </c>
      <c r="L40" s="58">
        <f t="shared" si="30"/>
        <v>530.56666666666661</v>
      </c>
      <c r="M40" s="35"/>
      <c r="N40" s="35">
        <f t="shared" si="29"/>
        <v>0</v>
      </c>
      <c r="O40" s="4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4.5" x14ac:dyDescent="0.35">
      <c r="A41" s="21" t="s">
        <v>287</v>
      </c>
      <c r="B41" s="9" t="s">
        <v>28</v>
      </c>
      <c r="C41" s="9" t="s">
        <v>434</v>
      </c>
      <c r="D41" s="62" t="s">
        <v>29</v>
      </c>
      <c r="E41" s="52">
        <v>40</v>
      </c>
      <c r="F41" s="52">
        <f t="shared" si="24"/>
        <v>26.666666666666668</v>
      </c>
      <c r="G41" s="52">
        <f t="shared" si="25"/>
        <v>34</v>
      </c>
      <c r="H41" s="52">
        <f t="shared" si="26"/>
        <v>32.799999999999997</v>
      </c>
      <c r="I41" s="53">
        <f t="shared" si="27"/>
        <v>72</v>
      </c>
      <c r="J41" s="53">
        <f t="shared" si="28"/>
        <v>108</v>
      </c>
      <c r="K41" s="52">
        <v>18</v>
      </c>
      <c r="L41" s="58">
        <f t="shared" si="30"/>
        <v>331.4666666666667</v>
      </c>
      <c r="M41" s="35"/>
      <c r="N41" s="35">
        <f t="shared" si="29"/>
        <v>0</v>
      </c>
      <c r="O41" s="4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4.5" x14ac:dyDescent="0.35">
      <c r="A42" s="21" t="s">
        <v>288</v>
      </c>
      <c r="B42" s="9" t="s">
        <v>30</v>
      </c>
      <c r="C42" s="9" t="s">
        <v>25</v>
      </c>
      <c r="D42" s="62" t="s">
        <v>26</v>
      </c>
      <c r="E42" s="52">
        <v>10</v>
      </c>
      <c r="F42" s="52">
        <f t="shared" si="24"/>
        <v>6.666666666666667</v>
      </c>
      <c r="G42" s="52">
        <f t="shared" si="25"/>
        <v>8.5</v>
      </c>
      <c r="H42" s="52">
        <f t="shared" si="26"/>
        <v>8.1999999999999993</v>
      </c>
      <c r="I42" s="53">
        <f t="shared" si="27"/>
        <v>36</v>
      </c>
      <c r="J42" s="53">
        <f t="shared" si="28"/>
        <v>54</v>
      </c>
      <c r="K42" s="52">
        <v>9</v>
      </c>
      <c r="L42" s="58">
        <f t="shared" si="30"/>
        <v>132.36666666666667</v>
      </c>
      <c r="M42" s="35"/>
      <c r="N42" s="35">
        <f t="shared" si="29"/>
        <v>0</v>
      </c>
      <c r="O42" s="4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4.5" x14ac:dyDescent="0.35">
      <c r="A43" s="21" t="s">
        <v>504</v>
      </c>
      <c r="B43" s="9" t="s">
        <v>440</v>
      </c>
      <c r="C43" s="9" t="s">
        <v>430</v>
      </c>
      <c r="D43" s="62" t="s">
        <v>429</v>
      </c>
      <c r="E43" s="52">
        <v>40</v>
      </c>
      <c r="F43" s="52">
        <f t="shared" si="24"/>
        <v>26.666666666666668</v>
      </c>
      <c r="G43" s="52">
        <f t="shared" si="25"/>
        <v>34</v>
      </c>
      <c r="H43" s="52">
        <f t="shared" si="26"/>
        <v>32.799999999999997</v>
      </c>
      <c r="I43" s="53">
        <f t="shared" si="27"/>
        <v>72</v>
      </c>
      <c r="J43" s="53">
        <f t="shared" si="28"/>
        <v>108</v>
      </c>
      <c r="K43" s="52">
        <v>18</v>
      </c>
      <c r="L43" s="58">
        <f t="shared" si="30"/>
        <v>331.4666666666667</v>
      </c>
      <c r="M43" s="35"/>
      <c r="N43" s="35">
        <f t="shared" si="29"/>
        <v>0</v>
      </c>
      <c r="O43" s="4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4.5" x14ac:dyDescent="0.35">
      <c r="A44" s="21" t="s">
        <v>289</v>
      </c>
      <c r="B44" s="9" t="s">
        <v>31</v>
      </c>
      <c r="C44" s="9" t="s">
        <v>428</v>
      </c>
      <c r="D44" s="62" t="s">
        <v>47</v>
      </c>
      <c r="E44" s="52">
        <v>10</v>
      </c>
      <c r="F44" s="52">
        <f t="shared" si="24"/>
        <v>6.666666666666667</v>
      </c>
      <c r="G44" s="52">
        <f t="shared" si="25"/>
        <v>8.5</v>
      </c>
      <c r="H44" s="52">
        <f t="shared" si="26"/>
        <v>8.1999999999999993</v>
      </c>
      <c r="I44" s="53">
        <f t="shared" si="27"/>
        <v>48</v>
      </c>
      <c r="J44" s="53">
        <f t="shared" si="28"/>
        <v>72</v>
      </c>
      <c r="K44" s="52">
        <v>12</v>
      </c>
      <c r="L44" s="58">
        <f t="shared" si="30"/>
        <v>165.36666666666667</v>
      </c>
      <c r="M44" s="35"/>
      <c r="N44" s="35">
        <f t="shared" si="29"/>
        <v>0</v>
      </c>
      <c r="O44" s="4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4.5" x14ac:dyDescent="0.35">
      <c r="A45" s="21" t="s">
        <v>290</v>
      </c>
      <c r="B45" s="9" t="s">
        <v>34</v>
      </c>
      <c r="C45" s="9" t="s">
        <v>33</v>
      </c>
      <c r="D45" s="62" t="s">
        <v>26</v>
      </c>
      <c r="E45" s="52">
        <v>20</v>
      </c>
      <c r="F45" s="52">
        <f t="shared" si="24"/>
        <v>13.333333333333334</v>
      </c>
      <c r="G45" s="52">
        <f t="shared" si="25"/>
        <v>17</v>
      </c>
      <c r="H45" s="52">
        <f t="shared" si="26"/>
        <v>16.399999999999999</v>
      </c>
      <c r="I45" s="53">
        <f t="shared" si="27"/>
        <v>24</v>
      </c>
      <c r="J45" s="53">
        <f t="shared" si="28"/>
        <v>36</v>
      </c>
      <c r="K45" s="52">
        <v>6</v>
      </c>
      <c r="L45" s="58">
        <f t="shared" si="30"/>
        <v>132.73333333333335</v>
      </c>
      <c r="M45" s="35"/>
      <c r="N45" s="35">
        <f t="shared" si="29"/>
        <v>0</v>
      </c>
      <c r="O45" s="4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4.5" x14ac:dyDescent="0.35">
      <c r="A46" s="21" t="s">
        <v>505</v>
      </c>
      <c r="B46" s="6" t="s">
        <v>249</v>
      </c>
      <c r="C46" s="6" t="s">
        <v>33</v>
      </c>
      <c r="D46" s="65" t="s">
        <v>225</v>
      </c>
      <c r="E46" s="52">
        <v>60</v>
      </c>
      <c r="F46" s="52">
        <f t="shared" si="24"/>
        <v>40</v>
      </c>
      <c r="G46" s="52">
        <f t="shared" si="25"/>
        <v>51</v>
      </c>
      <c r="H46" s="52">
        <f t="shared" si="26"/>
        <v>49.199999999999996</v>
      </c>
      <c r="I46" s="53">
        <f t="shared" si="27"/>
        <v>72</v>
      </c>
      <c r="J46" s="53">
        <f t="shared" si="28"/>
        <v>108</v>
      </c>
      <c r="K46" s="52">
        <v>18</v>
      </c>
      <c r="L46" s="58">
        <f t="shared" si="30"/>
        <v>398.2</v>
      </c>
      <c r="M46" s="35"/>
      <c r="N46" s="35">
        <f t="shared" si="29"/>
        <v>0</v>
      </c>
      <c r="O46" s="4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4.5" x14ac:dyDescent="0.35">
      <c r="A47" s="21" t="s">
        <v>291</v>
      </c>
      <c r="B47" s="6" t="s">
        <v>441</v>
      </c>
      <c r="C47" s="6" t="s">
        <v>435</v>
      </c>
      <c r="D47" s="65" t="s">
        <v>436</v>
      </c>
      <c r="E47" s="52">
        <v>10</v>
      </c>
      <c r="F47" s="52">
        <f t="shared" si="24"/>
        <v>6.666666666666667</v>
      </c>
      <c r="G47" s="52">
        <f t="shared" si="25"/>
        <v>8.5</v>
      </c>
      <c r="H47" s="52">
        <f t="shared" si="26"/>
        <v>8.1999999999999993</v>
      </c>
      <c r="I47" s="53">
        <f t="shared" si="27"/>
        <v>24</v>
      </c>
      <c r="J47" s="53">
        <f t="shared" si="28"/>
        <v>36</v>
      </c>
      <c r="K47" s="52">
        <v>6</v>
      </c>
      <c r="L47" s="58">
        <f t="shared" si="30"/>
        <v>99.366666666666674</v>
      </c>
      <c r="M47" s="35"/>
      <c r="N47" s="35">
        <f t="shared" si="29"/>
        <v>0</v>
      </c>
      <c r="O47" s="49">
        <f>SUM(N34:N47)</f>
        <v>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4.5" x14ac:dyDescent="0.35">
      <c r="A48" s="19"/>
      <c r="B48" s="5"/>
      <c r="C48" s="5"/>
      <c r="D48" s="68"/>
      <c r="E48" s="12"/>
      <c r="F48" s="12"/>
      <c r="G48" s="12"/>
      <c r="H48" s="12"/>
      <c r="I48" s="12"/>
      <c r="J48" s="12"/>
      <c r="K48" s="12"/>
      <c r="L48" s="12"/>
      <c r="M48" s="38"/>
      <c r="N48" s="38"/>
      <c r="O48" s="4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21" x14ac:dyDescent="0.5">
      <c r="A49" s="85" t="s">
        <v>35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7"/>
      <c r="O49" s="4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4.5" x14ac:dyDescent="0.35">
      <c r="A50" s="16" t="s">
        <v>292</v>
      </c>
      <c r="B50" s="7" t="s">
        <v>419</v>
      </c>
      <c r="C50" s="7" t="s">
        <v>7</v>
      </c>
      <c r="D50" s="61" t="s">
        <v>36</v>
      </c>
      <c r="E50" s="52">
        <v>5</v>
      </c>
      <c r="F50" s="52">
        <f t="shared" ref="F50:F63" si="31">E50/3*2</f>
        <v>3.3333333333333335</v>
      </c>
      <c r="G50" s="52">
        <f t="shared" ref="G50:G63" si="32">E50*0.85</f>
        <v>4.25</v>
      </c>
      <c r="H50" s="52">
        <f t="shared" ref="H50:H63" si="33">E50*0.82</f>
        <v>4.0999999999999996</v>
      </c>
      <c r="I50" s="53">
        <f t="shared" ref="I50:I63" si="34">K50*4</f>
        <v>12</v>
      </c>
      <c r="J50" s="53">
        <f t="shared" ref="J50:J63" si="35">K50*6</f>
        <v>18</v>
      </c>
      <c r="K50" s="52">
        <v>3</v>
      </c>
      <c r="L50" s="58">
        <f t="shared" ref="L50:L63" si="36">SUM(E50:K50)</f>
        <v>49.683333333333337</v>
      </c>
      <c r="M50" s="37"/>
      <c r="N50" s="35">
        <f t="shared" ref="N50:N63" si="37">L50*M50</f>
        <v>0</v>
      </c>
      <c r="O50" s="4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4.5" x14ac:dyDescent="0.35">
      <c r="A51" s="17" t="s">
        <v>293</v>
      </c>
      <c r="B51" s="9" t="s">
        <v>251</v>
      </c>
      <c r="C51" s="9" t="s">
        <v>7</v>
      </c>
      <c r="D51" s="62" t="s">
        <v>37</v>
      </c>
      <c r="E51" s="52">
        <v>300</v>
      </c>
      <c r="F51" s="52">
        <f t="shared" si="31"/>
        <v>200</v>
      </c>
      <c r="G51" s="52">
        <f t="shared" si="32"/>
        <v>255</v>
      </c>
      <c r="H51" s="52">
        <f t="shared" si="33"/>
        <v>245.99999999999997</v>
      </c>
      <c r="I51" s="53">
        <f t="shared" si="34"/>
        <v>360</v>
      </c>
      <c r="J51" s="53">
        <f t="shared" si="35"/>
        <v>540</v>
      </c>
      <c r="K51" s="52">
        <v>90</v>
      </c>
      <c r="L51" s="58">
        <f t="shared" si="36"/>
        <v>1991</v>
      </c>
      <c r="M51" s="37"/>
      <c r="N51" s="35">
        <f t="shared" si="37"/>
        <v>0</v>
      </c>
      <c r="O51" s="4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4.5" x14ac:dyDescent="0.35">
      <c r="A52" s="16" t="s">
        <v>294</v>
      </c>
      <c r="B52" s="9" t="s">
        <v>420</v>
      </c>
      <c r="C52" s="9" t="s">
        <v>7</v>
      </c>
      <c r="D52" s="62" t="s">
        <v>36</v>
      </c>
      <c r="E52" s="52">
        <v>20</v>
      </c>
      <c r="F52" s="52">
        <f t="shared" si="31"/>
        <v>13.333333333333334</v>
      </c>
      <c r="G52" s="52">
        <f t="shared" si="32"/>
        <v>17</v>
      </c>
      <c r="H52" s="52">
        <f t="shared" si="33"/>
        <v>16.399999999999999</v>
      </c>
      <c r="I52" s="53">
        <f t="shared" si="34"/>
        <v>36</v>
      </c>
      <c r="J52" s="53">
        <f t="shared" si="35"/>
        <v>54</v>
      </c>
      <c r="K52" s="52">
        <v>9</v>
      </c>
      <c r="L52" s="58">
        <f t="shared" si="36"/>
        <v>165.73333333333335</v>
      </c>
      <c r="M52" s="37"/>
      <c r="N52" s="35">
        <f t="shared" si="37"/>
        <v>0</v>
      </c>
      <c r="O52" s="4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4.5" x14ac:dyDescent="0.35">
      <c r="A53" s="17" t="s">
        <v>295</v>
      </c>
      <c r="B53" s="9" t="s">
        <v>237</v>
      </c>
      <c r="C53" s="9" t="s">
        <v>38</v>
      </c>
      <c r="D53" s="62" t="s">
        <v>36</v>
      </c>
      <c r="E53" s="52">
        <v>40</v>
      </c>
      <c r="F53" s="52">
        <f t="shared" si="31"/>
        <v>26.666666666666668</v>
      </c>
      <c r="G53" s="52">
        <f t="shared" si="32"/>
        <v>34</v>
      </c>
      <c r="H53" s="52">
        <f t="shared" si="33"/>
        <v>32.799999999999997</v>
      </c>
      <c r="I53" s="53">
        <f t="shared" si="34"/>
        <v>72</v>
      </c>
      <c r="J53" s="53">
        <f t="shared" si="35"/>
        <v>108</v>
      </c>
      <c r="K53" s="52">
        <v>18</v>
      </c>
      <c r="L53" s="58">
        <f t="shared" si="36"/>
        <v>331.4666666666667</v>
      </c>
      <c r="M53" s="37"/>
      <c r="N53" s="35">
        <f t="shared" si="37"/>
        <v>0</v>
      </c>
      <c r="O53" s="4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4.5" x14ac:dyDescent="0.35">
      <c r="A54" s="16" t="s">
        <v>296</v>
      </c>
      <c r="B54" s="9" t="s">
        <v>39</v>
      </c>
      <c r="C54" s="9" t="s">
        <v>7</v>
      </c>
      <c r="D54" s="62" t="s">
        <v>36</v>
      </c>
      <c r="E54" s="52">
        <v>40</v>
      </c>
      <c r="F54" s="52">
        <f t="shared" si="31"/>
        <v>26.666666666666668</v>
      </c>
      <c r="G54" s="52">
        <f t="shared" si="32"/>
        <v>34</v>
      </c>
      <c r="H54" s="52">
        <f t="shared" si="33"/>
        <v>32.799999999999997</v>
      </c>
      <c r="I54" s="53">
        <f t="shared" si="34"/>
        <v>72</v>
      </c>
      <c r="J54" s="53">
        <f t="shared" si="35"/>
        <v>108</v>
      </c>
      <c r="K54" s="52">
        <v>18</v>
      </c>
      <c r="L54" s="58">
        <f t="shared" si="36"/>
        <v>331.4666666666667</v>
      </c>
      <c r="M54" s="37"/>
      <c r="N54" s="35">
        <f t="shared" si="37"/>
        <v>0</v>
      </c>
      <c r="O54" s="4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4.5" x14ac:dyDescent="0.35">
      <c r="A55" s="17" t="s">
        <v>297</v>
      </c>
      <c r="B55" s="9" t="s">
        <v>238</v>
      </c>
      <c r="C55" s="9" t="s">
        <v>7</v>
      </c>
      <c r="D55" s="62" t="s">
        <v>36</v>
      </c>
      <c r="E55" s="52">
        <v>10</v>
      </c>
      <c r="F55" s="52">
        <f t="shared" si="31"/>
        <v>6.666666666666667</v>
      </c>
      <c r="G55" s="52">
        <f t="shared" si="32"/>
        <v>8.5</v>
      </c>
      <c r="H55" s="52">
        <f t="shared" si="33"/>
        <v>8.1999999999999993</v>
      </c>
      <c r="I55" s="53">
        <f t="shared" si="34"/>
        <v>36</v>
      </c>
      <c r="J55" s="53">
        <f t="shared" si="35"/>
        <v>54</v>
      </c>
      <c r="K55" s="52">
        <v>9</v>
      </c>
      <c r="L55" s="58">
        <f t="shared" si="36"/>
        <v>132.36666666666667</v>
      </c>
      <c r="M55" s="37"/>
      <c r="N55" s="35">
        <f t="shared" si="37"/>
        <v>0</v>
      </c>
      <c r="O55" s="4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4.5" x14ac:dyDescent="0.35">
      <c r="A56" s="17" t="s">
        <v>506</v>
      </c>
      <c r="B56" s="9" t="s">
        <v>239</v>
      </c>
      <c r="C56" s="9" t="s">
        <v>7</v>
      </c>
      <c r="D56" s="62" t="s">
        <v>36</v>
      </c>
      <c r="E56" s="52">
        <v>20</v>
      </c>
      <c r="F56" s="52">
        <f t="shared" si="31"/>
        <v>13.333333333333334</v>
      </c>
      <c r="G56" s="52">
        <f t="shared" si="32"/>
        <v>17</v>
      </c>
      <c r="H56" s="52">
        <f t="shared" si="33"/>
        <v>16.399999999999999</v>
      </c>
      <c r="I56" s="53">
        <f t="shared" si="34"/>
        <v>36</v>
      </c>
      <c r="J56" s="53">
        <f t="shared" si="35"/>
        <v>54</v>
      </c>
      <c r="K56" s="52">
        <v>9</v>
      </c>
      <c r="L56" s="58">
        <f t="shared" si="36"/>
        <v>165.73333333333335</v>
      </c>
      <c r="M56" s="37"/>
      <c r="N56" s="35">
        <f t="shared" si="37"/>
        <v>0</v>
      </c>
      <c r="O56" s="4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4.5" x14ac:dyDescent="0.35">
      <c r="A57" s="17" t="s">
        <v>298</v>
      </c>
      <c r="B57" s="9" t="s">
        <v>253</v>
      </c>
      <c r="C57" s="9" t="s">
        <v>7</v>
      </c>
      <c r="D57" s="62" t="s">
        <v>36</v>
      </c>
      <c r="E57" s="52">
        <v>200</v>
      </c>
      <c r="F57" s="52">
        <f t="shared" si="31"/>
        <v>133.33333333333334</v>
      </c>
      <c r="G57" s="52">
        <f t="shared" si="32"/>
        <v>170</v>
      </c>
      <c r="H57" s="52">
        <f t="shared" si="33"/>
        <v>164</v>
      </c>
      <c r="I57" s="53">
        <f t="shared" si="34"/>
        <v>240</v>
      </c>
      <c r="J57" s="53">
        <f t="shared" si="35"/>
        <v>360</v>
      </c>
      <c r="K57" s="52">
        <v>60</v>
      </c>
      <c r="L57" s="58">
        <f t="shared" si="36"/>
        <v>1327.3333333333335</v>
      </c>
      <c r="M57" s="37"/>
      <c r="N57" s="35">
        <f t="shared" si="37"/>
        <v>0</v>
      </c>
      <c r="O57" s="4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4.5" x14ac:dyDescent="0.35">
      <c r="A58" s="16" t="s">
        <v>507</v>
      </c>
      <c r="B58" s="9" t="s">
        <v>252</v>
      </c>
      <c r="C58" s="9" t="s">
        <v>7</v>
      </c>
      <c r="D58" s="62" t="s">
        <v>36</v>
      </c>
      <c r="E58" s="52">
        <v>300</v>
      </c>
      <c r="F58" s="52">
        <f t="shared" si="31"/>
        <v>200</v>
      </c>
      <c r="G58" s="52">
        <f t="shared" si="32"/>
        <v>255</v>
      </c>
      <c r="H58" s="52">
        <f t="shared" si="33"/>
        <v>245.99999999999997</v>
      </c>
      <c r="I58" s="53">
        <f t="shared" si="34"/>
        <v>360</v>
      </c>
      <c r="J58" s="53">
        <f t="shared" si="35"/>
        <v>540</v>
      </c>
      <c r="K58" s="52">
        <v>90</v>
      </c>
      <c r="L58" s="58">
        <f t="shared" si="36"/>
        <v>1991</v>
      </c>
      <c r="M58" s="37"/>
      <c r="N58" s="35">
        <f t="shared" si="37"/>
        <v>0</v>
      </c>
      <c r="O58" s="4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4.5" x14ac:dyDescent="0.35">
      <c r="A59" s="17" t="s">
        <v>508</v>
      </c>
      <c r="B59" s="9" t="s">
        <v>212</v>
      </c>
      <c r="C59" s="9" t="s">
        <v>236</v>
      </c>
      <c r="D59" s="62" t="s">
        <v>213</v>
      </c>
      <c r="E59" s="52">
        <v>20</v>
      </c>
      <c r="F59" s="52">
        <f t="shared" si="31"/>
        <v>13.333333333333334</v>
      </c>
      <c r="G59" s="52">
        <f t="shared" si="32"/>
        <v>17</v>
      </c>
      <c r="H59" s="52">
        <f t="shared" si="33"/>
        <v>16.399999999999999</v>
      </c>
      <c r="I59" s="53">
        <f t="shared" si="34"/>
        <v>36</v>
      </c>
      <c r="J59" s="53">
        <f t="shared" si="35"/>
        <v>54</v>
      </c>
      <c r="K59" s="52">
        <v>9</v>
      </c>
      <c r="L59" s="58">
        <f t="shared" si="36"/>
        <v>165.73333333333335</v>
      </c>
      <c r="M59" s="37"/>
      <c r="N59" s="35">
        <f t="shared" si="37"/>
        <v>0</v>
      </c>
      <c r="O59" s="4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4.5" x14ac:dyDescent="0.35">
      <c r="A60" s="17" t="s">
        <v>299</v>
      </c>
      <c r="B60" s="9" t="s">
        <v>40</v>
      </c>
      <c r="C60" s="9" t="s">
        <v>41</v>
      </c>
      <c r="D60" s="62" t="s">
        <v>36</v>
      </c>
      <c r="E60" s="52">
        <v>50</v>
      </c>
      <c r="F60" s="52">
        <f t="shared" si="31"/>
        <v>33.333333333333336</v>
      </c>
      <c r="G60" s="52">
        <f t="shared" si="32"/>
        <v>42.5</v>
      </c>
      <c r="H60" s="52">
        <f t="shared" si="33"/>
        <v>41</v>
      </c>
      <c r="I60" s="53">
        <f t="shared" si="34"/>
        <v>72</v>
      </c>
      <c r="J60" s="53">
        <f t="shared" si="35"/>
        <v>108</v>
      </c>
      <c r="K60" s="52">
        <v>18</v>
      </c>
      <c r="L60" s="58">
        <f t="shared" si="36"/>
        <v>364.83333333333337</v>
      </c>
      <c r="M60" s="37"/>
      <c r="N60" s="35">
        <f t="shared" si="37"/>
        <v>0</v>
      </c>
      <c r="O60" s="4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4.5" x14ac:dyDescent="0.35">
      <c r="A61" s="16" t="s">
        <v>300</v>
      </c>
      <c r="B61" s="6" t="s">
        <v>42</v>
      </c>
      <c r="C61" s="6" t="s">
        <v>43</v>
      </c>
      <c r="D61" s="65" t="s">
        <v>36</v>
      </c>
      <c r="E61" s="52">
        <v>30</v>
      </c>
      <c r="F61" s="52">
        <f t="shared" si="31"/>
        <v>20</v>
      </c>
      <c r="G61" s="52">
        <f t="shared" si="32"/>
        <v>25.5</v>
      </c>
      <c r="H61" s="52">
        <f t="shared" si="33"/>
        <v>24.599999999999998</v>
      </c>
      <c r="I61" s="53">
        <f t="shared" si="34"/>
        <v>36</v>
      </c>
      <c r="J61" s="53">
        <f t="shared" si="35"/>
        <v>54</v>
      </c>
      <c r="K61" s="52">
        <v>9</v>
      </c>
      <c r="L61" s="58">
        <f t="shared" si="36"/>
        <v>199.1</v>
      </c>
      <c r="M61" s="37"/>
      <c r="N61" s="35">
        <f t="shared" si="37"/>
        <v>0</v>
      </c>
      <c r="O61" s="4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4.5" x14ac:dyDescent="0.35">
      <c r="A62" s="17" t="s">
        <v>509</v>
      </c>
      <c r="B62" s="9" t="s">
        <v>44</v>
      </c>
      <c r="C62" s="9" t="s">
        <v>41</v>
      </c>
      <c r="D62" s="62" t="s">
        <v>36</v>
      </c>
      <c r="E62" s="52">
        <v>20</v>
      </c>
      <c r="F62" s="52">
        <f t="shared" si="31"/>
        <v>13.333333333333334</v>
      </c>
      <c r="G62" s="52">
        <f t="shared" si="32"/>
        <v>17</v>
      </c>
      <c r="H62" s="52">
        <f t="shared" si="33"/>
        <v>16.399999999999999</v>
      </c>
      <c r="I62" s="53">
        <f t="shared" si="34"/>
        <v>36</v>
      </c>
      <c r="J62" s="53">
        <f t="shared" si="35"/>
        <v>54</v>
      </c>
      <c r="K62" s="52">
        <v>9</v>
      </c>
      <c r="L62" s="58">
        <f t="shared" si="36"/>
        <v>165.73333333333335</v>
      </c>
      <c r="M62" s="37"/>
      <c r="N62" s="35">
        <f t="shared" si="37"/>
        <v>0</v>
      </c>
      <c r="O62" s="4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4.5" x14ac:dyDescent="0.35">
      <c r="A63" s="16" t="s">
        <v>301</v>
      </c>
      <c r="B63" s="9" t="s">
        <v>45</v>
      </c>
      <c r="C63" s="9" t="s">
        <v>7</v>
      </c>
      <c r="D63" s="62" t="s">
        <v>36</v>
      </c>
      <c r="E63" s="52">
        <v>10</v>
      </c>
      <c r="F63" s="52">
        <f t="shared" si="31"/>
        <v>6.666666666666667</v>
      </c>
      <c r="G63" s="52">
        <f t="shared" si="32"/>
        <v>8.5</v>
      </c>
      <c r="H63" s="52">
        <f t="shared" si="33"/>
        <v>8.1999999999999993</v>
      </c>
      <c r="I63" s="53">
        <f t="shared" si="34"/>
        <v>36</v>
      </c>
      <c r="J63" s="53">
        <f t="shared" si="35"/>
        <v>54</v>
      </c>
      <c r="K63" s="52">
        <v>9</v>
      </c>
      <c r="L63" s="58">
        <f t="shared" si="36"/>
        <v>132.36666666666667</v>
      </c>
      <c r="M63" s="37"/>
      <c r="N63" s="35">
        <f t="shared" si="37"/>
        <v>0</v>
      </c>
      <c r="O63" s="47">
        <f>SUM(N50:N63)</f>
        <v>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4.5" x14ac:dyDescent="0.35">
      <c r="A64" s="18"/>
      <c r="B64" s="3"/>
      <c r="C64" s="3"/>
      <c r="D64" s="64"/>
      <c r="E64" s="11"/>
      <c r="F64" s="11"/>
      <c r="G64" s="11"/>
      <c r="H64" s="11"/>
      <c r="I64" s="11"/>
      <c r="J64" s="11"/>
      <c r="K64" s="11"/>
      <c r="L64" s="11"/>
      <c r="M64" s="36"/>
      <c r="N64" s="36"/>
      <c r="O64" s="4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1" x14ac:dyDescent="0.5">
      <c r="A65" s="85" t="s">
        <v>46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7"/>
      <c r="O65" s="4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4.5" x14ac:dyDescent="0.35">
      <c r="A66" s="16" t="s">
        <v>510</v>
      </c>
      <c r="B66" s="7" t="s">
        <v>244</v>
      </c>
      <c r="C66" s="7" t="s">
        <v>7</v>
      </c>
      <c r="D66" s="61" t="s">
        <v>49</v>
      </c>
      <c r="E66" s="52">
        <v>80</v>
      </c>
      <c r="F66" s="52">
        <f t="shared" ref="F66:F76" si="38">E66/3*2</f>
        <v>53.333333333333336</v>
      </c>
      <c r="G66" s="52">
        <f t="shared" ref="G66:G76" si="39">E66*0.85</f>
        <v>68</v>
      </c>
      <c r="H66" s="52">
        <f t="shared" ref="H66:H76" si="40">E66*0.82</f>
        <v>65.599999999999994</v>
      </c>
      <c r="I66" s="53">
        <f t="shared" ref="I66:I76" si="41">K66*4</f>
        <v>72</v>
      </c>
      <c r="J66" s="53">
        <f t="shared" ref="J66:J76" si="42">K66*6</f>
        <v>108</v>
      </c>
      <c r="K66" s="52">
        <v>18</v>
      </c>
      <c r="L66" s="58">
        <f t="shared" ref="L66:L76" si="43">SUM(E66:K66)</f>
        <v>464.93333333333334</v>
      </c>
      <c r="M66" s="37"/>
      <c r="N66" s="35">
        <f t="shared" ref="N66:N76" si="44">L66*M66</f>
        <v>0</v>
      </c>
      <c r="O66" s="4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4.5" x14ac:dyDescent="0.35">
      <c r="A67" s="16" t="s">
        <v>511</v>
      </c>
      <c r="B67" s="9" t="s">
        <v>48</v>
      </c>
      <c r="C67" s="9" t="s">
        <v>7</v>
      </c>
      <c r="D67" s="62" t="s">
        <v>26</v>
      </c>
      <c r="E67" s="52">
        <v>5</v>
      </c>
      <c r="F67" s="52">
        <f t="shared" si="38"/>
        <v>3.3333333333333335</v>
      </c>
      <c r="G67" s="52">
        <f t="shared" si="39"/>
        <v>4.25</v>
      </c>
      <c r="H67" s="52">
        <f t="shared" si="40"/>
        <v>4.0999999999999996</v>
      </c>
      <c r="I67" s="53">
        <f t="shared" si="41"/>
        <v>12</v>
      </c>
      <c r="J67" s="53">
        <f t="shared" si="42"/>
        <v>18</v>
      </c>
      <c r="K67" s="52">
        <v>3</v>
      </c>
      <c r="L67" s="58">
        <f t="shared" si="43"/>
        <v>49.683333333333337</v>
      </c>
      <c r="M67" s="37"/>
      <c r="N67" s="35">
        <f t="shared" si="44"/>
        <v>0</v>
      </c>
      <c r="O67" s="4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4.5" x14ac:dyDescent="0.35">
      <c r="A68" s="16" t="s">
        <v>302</v>
      </c>
      <c r="B68" s="9" t="s">
        <v>245</v>
      </c>
      <c r="C68" s="9" t="s">
        <v>7</v>
      </c>
      <c r="D68" s="62" t="s">
        <v>49</v>
      </c>
      <c r="E68" s="52">
        <v>30</v>
      </c>
      <c r="F68" s="52">
        <f t="shared" si="38"/>
        <v>20</v>
      </c>
      <c r="G68" s="52">
        <f t="shared" si="39"/>
        <v>25.5</v>
      </c>
      <c r="H68" s="52">
        <f t="shared" si="40"/>
        <v>24.599999999999998</v>
      </c>
      <c r="I68" s="53">
        <f t="shared" si="41"/>
        <v>72</v>
      </c>
      <c r="J68" s="53">
        <f t="shared" si="42"/>
        <v>108</v>
      </c>
      <c r="K68" s="52">
        <v>18</v>
      </c>
      <c r="L68" s="58">
        <f t="shared" si="43"/>
        <v>298.10000000000002</v>
      </c>
      <c r="M68" s="37"/>
      <c r="N68" s="35">
        <f t="shared" si="44"/>
        <v>0</v>
      </c>
      <c r="O68" s="4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4.5" x14ac:dyDescent="0.35">
      <c r="A69" s="16" t="s">
        <v>303</v>
      </c>
      <c r="B69" s="9" t="s">
        <v>246</v>
      </c>
      <c r="C69" s="9" t="s">
        <v>7</v>
      </c>
      <c r="D69" s="62" t="s">
        <v>49</v>
      </c>
      <c r="E69" s="52">
        <v>40</v>
      </c>
      <c r="F69" s="52">
        <f t="shared" si="38"/>
        <v>26.666666666666668</v>
      </c>
      <c r="G69" s="52">
        <f t="shared" si="39"/>
        <v>34</v>
      </c>
      <c r="H69" s="52">
        <f t="shared" si="40"/>
        <v>32.799999999999997</v>
      </c>
      <c r="I69" s="53">
        <f t="shared" si="41"/>
        <v>72</v>
      </c>
      <c r="J69" s="53">
        <f t="shared" si="42"/>
        <v>108</v>
      </c>
      <c r="K69" s="52">
        <v>18</v>
      </c>
      <c r="L69" s="58">
        <f t="shared" si="43"/>
        <v>331.4666666666667</v>
      </c>
      <c r="M69" s="37"/>
      <c r="N69" s="35">
        <f t="shared" si="44"/>
        <v>0</v>
      </c>
      <c r="O69" s="4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4.5" x14ac:dyDescent="0.35">
      <c r="A70" s="16" t="s">
        <v>512</v>
      </c>
      <c r="B70" s="9" t="s">
        <v>216</v>
      </c>
      <c r="C70" s="9" t="s">
        <v>7</v>
      </c>
      <c r="D70" s="62" t="s">
        <v>49</v>
      </c>
      <c r="E70" s="52">
        <v>80</v>
      </c>
      <c r="F70" s="52">
        <f t="shared" si="38"/>
        <v>53.333333333333336</v>
      </c>
      <c r="G70" s="52">
        <f t="shared" si="39"/>
        <v>68</v>
      </c>
      <c r="H70" s="52">
        <f t="shared" si="40"/>
        <v>65.599999999999994</v>
      </c>
      <c r="I70" s="53">
        <f t="shared" si="41"/>
        <v>72</v>
      </c>
      <c r="J70" s="53">
        <f t="shared" si="42"/>
        <v>108</v>
      </c>
      <c r="K70" s="52">
        <v>18</v>
      </c>
      <c r="L70" s="58">
        <f t="shared" si="43"/>
        <v>464.93333333333334</v>
      </c>
      <c r="M70" s="37"/>
      <c r="N70" s="35">
        <f t="shared" si="44"/>
        <v>0</v>
      </c>
      <c r="O70" s="4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4.5" x14ac:dyDescent="0.35">
      <c r="A71" s="16" t="s">
        <v>513</v>
      </c>
      <c r="B71" s="9" t="s">
        <v>50</v>
      </c>
      <c r="C71" s="9" t="s">
        <v>7</v>
      </c>
      <c r="D71" s="62" t="s">
        <v>49</v>
      </c>
      <c r="E71" s="52">
        <v>10</v>
      </c>
      <c r="F71" s="52">
        <f t="shared" si="38"/>
        <v>6.666666666666667</v>
      </c>
      <c r="G71" s="52">
        <f t="shared" si="39"/>
        <v>8.5</v>
      </c>
      <c r="H71" s="52">
        <f t="shared" si="40"/>
        <v>8.1999999999999993</v>
      </c>
      <c r="I71" s="53">
        <f t="shared" si="41"/>
        <v>36</v>
      </c>
      <c r="J71" s="53">
        <f t="shared" si="42"/>
        <v>54</v>
      </c>
      <c r="K71" s="52">
        <v>9</v>
      </c>
      <c r="L71" s="58">
        <f t="shared" si="43"/>
        <v>132.36666666666667</v>
      </c>
      <c r="M71" s="37"/>
      <c r="N71" s="35">
        <f t="shared" si="44"/>
        <v>0</v>
      </c>
      <c r="O71" s="4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4.5" x14ac:dyDescent="0.35">
      <c r="A72" s="16" t="s">
        <v>304</v>
      </c>
      <c r="B72" s="9" t="s">
        <v>245</v>
      </c>
      <c r="C72" s="9" t="s">
        <v>7</v>
      </c>
      <c r="D72" s="62" t="s">
        <v>49</v>
      </c>
      <c r="E72" s="52">
        <v>80</v>
      </c>
      <c r="F72" s="52">
        <f t="shared" si="38"/>
        <v>53.333333333333336</v>
      </c>
      <c r="G72" s="52">
        <f t="shared" si="39"/>
        <v>68</v>
      </c>
      <c r="H72" s="52">
        <f t="shared" si="40"/>
        <v>65.599999999999994</v>
      </c>
      <c r="I72" s="53">
        <f t="shared" si="41"/>
        <v>36</v>
      </c>
      <c r="J72" s="53">
        <f t="shared" si="42"/>
        <v>54</v>
      </c>
      <c r="K72" s="52">
        <v>9</v>
      </c>
      <c r="L72" s="58">
        <f t="shared" si="43"/>
        <v>365.93333333333334</v>
      </c>
      <c r="M72" s="37"/>
      <c r="N72" s="35">
        <f t="shared" si="44"/>
        <v>0</v>
      </c>
      <c r="O72" s="4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6.5" x14ac:dyDescent="0.35">
      <c r="A73" s="16" t="s">
        <v>514</v>
      </c>
      <c r="B73" s="9" t="s">
        <v>51</v>
      </c>
      <c r="C73" s="9" t="s">
        <v>52</v>
      </c>
      <c r="D73" s="62" t="s">
        <v>53</v>
      </c>
      <c r="E73" s="52">
        <v>40</v>
      </c>
      <c r="F73" s="52">
        <f t="shared" si="38"/>
        <v>26.666666666666668</v>
      </c>
      <c r="G73" s="52">
        <f t="shared" si="39"/>
        <v>34</v>
      </c>
      <c r="H73" s="52">
        <f t="shared" si="40"/>
        <v>32.799999999999997</v>
      </c>
      <c r="I73" s="53">
        <f t="shared" si="41"/>
        <v>72</v>
      </c>
      <c r="J73" s="53">
        <f t="shared" si="42"/>
        <v>108</v>
      </c>
      <c r="K73" s="52">
        <v>18</v>
      </c>
      <c r="L73" s="58">
        <f t="shared" si="43"/>
        <v>331.4666666666667</v>
      </c>
      <c r="M73" s="37"/>
      <c r="N73" s="35">
        <f t="shared" si="44"/>
        <v>0</v>
      </c>
      <c r="O73" s="4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4.5" x14ac:dyDescent="0.35">
      <c r="A74" s="16" t="s">
        <v>515</v>
      </c>
      <c r="B74" s="6" t="s">
        <v>215</v>
      </c>
      <c r="C74" s="6" t="s">
        <v>54</v>
      </c>
      <c r="D74" s="65" t="s">
        <v>24</v>
      </c>
      <c r="E74" s="52">
        <v>40</v>
      </c>
      <c r="F74" s="52">
        <f t="shared" si="38"/>
        <v>26.666666666666668</v>
      </c>
      <c r="G74" s="52">
        <f t="shared" si="39"/>
        <v>34</v>
      </c>
      <c r="H74" s="52">
        <f t="shared" si="40"/>
        <v>32.799999999999997</v>
      </c>
      <c r="I74" s="53">
        <f t="shared" si="41"/>
        <v>72</v>
      </c>
      <c r="J74" s="53">
        <f t="shared" si="42"/>
        <v>108</v>
      </c>
      <c r="K74" s="52">
        <v>18</v>
      </c>
      <c r="L74" s="58">
        <f t="shared" si="43"/>
        <v>331.4666666666667</v>
      </c>
      <c r="M74" s="37"/>
      <c r="N74" s="35">
        <f t="shared" si="44"/>
        <v>0</v>
      </c>
      <c r="O74" s="4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4.5" x14ac:dyDescent="0.35">
      <c r="A75" s="16" t="s">
        <v>305</v>
      </c>
      <c r="B75" s="9" t="s">
        <v>214</v>
      </c>
      <c r="C75" s="9" t="s">
        <v>54</v>
      </c>
      <c r="D75" s="62" t="s">
        <v>24</v>
      </c>
      <c r="E75" s="52">
        <v>40</v>
      </c>
      <c r="F75" s="52">
        <f t="shared" si="38"/>
        <v>26.666666666666668</v>
      </c>
      <c r="G75" s="52">
        <f t="shared" si="39"/>
        <v>34</v>
      </c>
      <c r="H75" s="52">
        <f t="shared" si="40"/>
        <v>32.799999999999997</v>
      </c>
      <c r="I75" s="53">
        <f t="shared" si="41"/>
        <v>72</v>
      </c>
      <c r="J75" s="53">
        <f t="shared" si="42"/>
        <v>108</v>
      </c>
      <c r="K75" s="52">
        <v>18</v>
      </c>
      <c r="L75" s="58">
        <f t="shared" si="43"/>
        <v>331.4666666666667</v>
      </c>
      <c r="M75" s="37"/>
      <c r="N75" s="35">
        <f t="shared" si="44"/>
        <v>0</v>
      </c>
      <c r="O75" s="4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4.5" x14ac:dyDescent="0.35">
      <c r="A76" s="16" t="s">
        <v>306</v>
      </c>
      <c r="B76" s="9" t="s">
        <v>257</v>
      </c>
      <c r="C76" s="9" t="s">
        <v>54</v>
      </c>
      <c r="D76" s="62" t="s">
        <v>258</v>
      </c>
      <c r="E76" s="52">
        <v>10</v>
      </c>
      <c r="F76" s="52">
        <f t="shared" si="38"/>
        <v>6.666666666666667</v>
      </c>
      <c r="G76" s="52">
        <f t="shared" si="39"/>
        <v>8.5</v>
      </c>
      <c r="H76" s="52">
        <f t="shared" si="40"/>
        <v>8.1999999999999993</v>
      </c>
      <c r="I76" s="53">
        <f t="shared" si="41"/>
        <v>36</v>
      </c>
      <c r="J76" s="53">
        <f t="shared" si="42"/>
        <v>54</v>
      </c>
      <c r="K76" s="52">
        <v>9</v>
      </c>
      <c r="L76" s="58">
        <f t="shared" si="43"/>
        <v>132.36666666666667</v>
      </c>
      <c r="M76" s="37"/>
      <c r="N76" s="35">
        <f t="shared" si="44"/>
        <v>0</v>
      </c>
      <c r="O76" s="47">
        <f>SUM(N66:N76)</f>
        <v>0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4.5" x14ac:dyDescent="0.35">
      <c r="A77" s="18"/>
      <c r="B77" s="3"/>
      <c r="C77" s="3"/>
      <c r="D77" s="64"/>
      <c r="E77" s="11"/>
      <c r="F77" s="11"/>
      <c r="G77" s="11"/>
      <c r="H77" s="11"/>
      <c r="I77" s="11"/>
      <c r="J77" s="11"/>
      <c r="K77" s="11"/>
      <c r="L77" s="11"/>
      <c r="M77" s="36"/>
      <c r="N77" s="36"/>
      <c r="O77" s="48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21" x14ac:dyDescent="0.5">
      <c r="A78" s="85" t="s">
        <v>55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7"/>
      <c r="O78" s="4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6.5" x14ac:dyDescent="0.35">
      <c r="A79" s="16" t="s">
        <v>516</v>
      </c>
      <c r="B79" s="7" t="s">
        <v>217</v>
      </c>
      <c r="C79" s="7" t="s">
        <v>56</v>
      </c>
      <c r="D79" s="61" t="s">
        <v>447</v>
      </c>
      <c r="E79" s="52">
        <v>100</v>
      </c>
      <c r="F79" s="52">
        <f t="shared" ref="F79:F93" si="45">E79/3*2</f>
        <v>66.666666666666671</v>
      </c>
      <c r="G79" s="52">
        <f t="shared" ref="G79:G93" si="46">E79*0.85</f>
        <v>85</v>
      </c>
      <c r="H79" s="52">
        <f t="shared" ref="H79:H93" si="47">E79*0.82</f>
        <v>82</v>
      </c>
      <c r="I79" s="53">
        <f t="shared" ref="I79:I93" si="48">K79*4</f>
        <v>72</v>
      </c>
      <c r="J79" s="53">
        <f t="shared" ref="J79:J93" si="49">K79*6</f>
        <v>108</v>
      </c>
      <c r="K79" s="52">
        <v>18</v>
      </c>
      <c r="L79" s="58">
        <f t="shared" ref="L79:L93" si="50">SUM(E79:K79)</f>
        <v>531.66666666666674</v>
      </c>
      <c r="M79" s="37"/>
      <c r="N79" s="35">
        <f t="shared" ref="N79:N93" si="51">L79*M79</f>
        <v>0</v>
      </c>
      <c r="O79" s="4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6.5" x14ac:dyDescent="0.35">
      <c r="A80" s="17" t="s">
        <v>517</v>
      </c>
      <c r="B80" s="9" t="s">
        <v>219</v>
      </c>
      <c r="C80" s="9" t="s">
        <v>64</v>
      </c>
      <c r="D80" s="62" t="s">
        <v>456</v>
      </c>
      <c r="E80" s="52">
        <v>60</v>
      </c>
      <c r="F80" s="52">
        <f t="shared" si="45"/>
        <v>40</v>
      </c>
      <c r="G80" s="52">
        <f t="shared" si="46"/>
        <v>51</v>
      </c>
      <c r="H80" s="52">
        <f t="shared" si="47"/>
        <v>49.199999999999996</v>
      </c>
      <c r="I80" s="53">
        <f t="shared" si="48"/>
        <v>72</v>
      </c>
      <c r="J80" s="53">
        <f t="shared" si="49"/>
        <v>108</v>
      </c>
      <c r="K80" s="52">
        <v>18</v>
      </c>
      <c r="L80" s="58">
        <f t="shared" si="50"/>
        <v>398.2</v>
      </c>
      <c r="M80" s="35"/>
      <c r="N80" s="35">
        <f t="shared" si="51"/>
        <v>0</v>
      </c>
      <c r="O80" s="4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4.5" x14ac:dyDescent="0.35">
      <c r="A81" s="16" t="s">
        <v>517</v>
      </c>
      <c r="B81" s="27" t="s">
        <v>58</v>
      </c>
      <c r="C81" s="27" t="s">
        <v>56</v>
      </c>
      <c r="D81" s="63" t="s">
        <v>59</v>
      </c>
      <c r="E81" s="52">
        <v>40</v>
      </c>
      <c r="F81" s="52">
        <f t="shared" si="45"/>
        <v>26.666666666666668</v>
      </c>
      <c r="G81" s="52">
        <f t="shared" si="46"/>
        <v>34</v>
      </c>
      <c r="H81" s="52">
        <f t="shared" si="47"/>
        <v>32.799999999999997</v>
      </c>
      <c r="I81" s="53">
        <f t="shared" si="48"/>
        <v>72</v>
      </c>
      <c r="J81" s="53">
        <f t="shared" si="49"/>
        <v>108</v>
      </c>
      <c r="K81" s="52">
        <v>18</v>
      </c>
      <c r="L81" s="58">
        <f t="shared" si="50"/>
        <v>331.4666666666667</v>
      </c>
      <c r="M81" s="39"/>
      <c r="N81" s="35">
        <f t="shared" si="51"/>
        <v>0</v>
      </c>
      <c r="O81" s="4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6.5" x14ac:dyDescent="0.35">
      <c r="A82" s="17" t="s">
        <v>518</v>
      </c>
      <c r="B82" s="9" t="s">
        <v>448</v>
      </c>
      <c r="C82" s="9" t="s">
        <v>450</v>
      </c>
      <c r="D82" s="62" t="s">
        <v>449</v>
      </c>
      <c r="E82" s="52">
        <v>80</v>
      </c>
      <c r="F82" s="52">
        <f t="shared" si="45"/>
        <v>53.333333333333336</v>
      </c>
      <c r="G82" s="52">
        <f t="shared" si="46"/>
        <v>68</v>
      </c>
      <c r="H82" s="52">
        <f t="shared" si="47"/>
        <v>65.599999999999994</v>
      </c>
      <c r="I82" s="53">
        <f t="shared" si="48"/>
        <v>72</v>
      </c>
      <c r="J82" s="53">
        <f t="shared" si="49"/>
        <v>108</v>
      </c>
      <c r="K82" s="52">
        <v>18</v>
      </c>
      <c r="L82" s="58">
        <f t="shared" si="50"/>
        <v>464.93333333333334</v>
      </c>
      <c r="M82" s="35"/>
      <c r="N82" s="35">
        <f t="shared" si="51"/>
        <v>0</v>
      </c>
      <c r="O82" s="47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6.5" x14ac:dyDescent="0.35">
      <c r="A83" s="17" t="s">
        <v>519</v>
      </c>
      <c r="B83" s="9" t="s">
        <v>451</v>
      </c>
      <c r="C83" s="9" t="s">
        <v>450</v>
      </c>
      <c r="D83" s="62" t="s">
        <v>449</v>
      </c>
      <c r="E83" s="52">
        <v>80</v>
      </c>
      <c r="F83" s="52">
        <f t="shared" si="45"/>
        <v>53.333333333333336</v>
      </c>
      <c r="G83" s="52">
        <f t="shared" si="46"/>
        <v>68</v>
      </c>
      <c r="H83" s="52">
        <f t="shared" si="47"/>
        <v>65.599999999999994</v>
      </c>
      <c r="I83" s="53">
        <f t="shared" si="48"/>
        <v>72</v>
      </c>
      <c r="J83" s="53">
        <f t="shared" si="49"/>
        <v>108</v>
      </c>
      <c r="K83" s="52">
        <v>18</v>
      </c>
      <c r="L83" s="58">
        <f t="shared" si="50"/>
        <v>464.93333333333334</v>
      </c>
      <c r="M83" s="35"/>
      <c r="N83" s="35">
        <f t="shared" si="51"/>
        <v>0</v>
      </c>
      <c r="O83" s="47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6.5" x14ac:dyDescent="0.35">
      <c r="A84" s="17" t="s">
        <v>307</v>
      </c>
      <c r="B84" s="9" t="s">
        <v>218</v>
      </c>
      <c r="C84" s="9" t="s">
        <v>60</v>
      </c>
      <c r="D84" s="62" t="s">
        <v>61</v>
      </c>
      <c r="E84" s="52">
        <v>70</v>
      </c>
      <c r="F84" s="52">
        <f t="shared" si="45"/>
        <v>46.666666666666664</v>
      </c>
      <c r="G84" s="52">
        <f t="shared" si="46"/>
        <v>59.5</v>
      </c>
      <c r="H84" s="52">
        <f t="shared" si="47"/>
        <v>57.4</v>
      </c>
      <c r="I84" s="53">
        <f t="shared" si="48"/>
        <v>72</v>
      </c>
      <c r="J84" s="53">
        <f t="shared" si="49"/>
        <v>108</v>
      </c>
      <c r="K84" s="52">
        <v>18</v>
      </c>
      <c r="L84" s="58">
        <f t="shared" si="50"/>
        <v>431.56666666666666</v>
      </c>
      <c r="M84" s="35"/>
      <c r="N84" s="35">
        <f t="shared" si="51"/>
        <v>0</v>
      </c>
      <c r="O84" s="47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6.5" x14ac:dyDescent="0.35">
      <c r="A85" s="17" t="s">
        <v>520</v>
      </c>
      <c r="B85" s="9" t="s">
        <v>453</v>
      </c>
      <c r="C85" s="9" t="s">
        <v>243</v>
      </c>
      <c r="D85" s="62" t="s">
        <v>455</v>
      </c>
      <c r="E85" s="52">
        <v>40</v>
      </c>
      <c r="F85" s="52">
        <f t="shared" si="45"/>
        <v>26.666666666666668</v>
      </c>
      <c r="G85" s="52">
        <f t="shared" si="46"/>
        <v>34</v>
      </c>
      <c r="H85" s="52">
        <f t="shared" si="47"/>
        <v>32.799999999999997</v>
      </c>
      <c r="I85" s="53">
        <f t="shared" si="48"/>
        <v>72</v>
      </c>
      <c r="J85" s="53">
        <f t="shared" si="49"/>
        <v>108</v>
      </c>
      <c r="K85" s="52">
        <v>18</v>
      </c>
      <c r="L85" s="58">
        <f t="shared" si="50"/>
        <v>331.4666666666667</v>
      </c>
      <c r="M85" s="35"/>
      <c r="N85" s="35">
        <f t="shared" si="51"/>
        <v>0</v>
      </c>
      <c r="O85" s="47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6.5" x14ac:dyDescent="0.35">
      <c r="A86" s="17" t="s">
        <v>308</v>
      </c>
      <c r="B86" s="9" t="s">
        <v>452</v>
      </c>
      <c r="C86" s="9" t="s">
        <v>62</v>
      </c>
      <c r="D86" s="62" t="s">
        <v>454</v>
      </c>
      <c r="E86" s="52">
        <v>40</v>
      </c>
      <c r="F86" s="52">
        <f t="shared" si="45"/>
        <v>26.666666666666668</v>
      </c>
      <c r="G86" s="52">
        <f t="shared" si="46"/>
        <v>34</v>
      </c>
      <c r="H86" s="52">
        <f t="shared" si="47"/>
        <v>32.799999999999997</v>
      </c>
      <c r="I86" s="53">
        <f t="shared" si="48"/>
        <v>72</v>
      </c>
      <c r="J86" s="53">
        <f t="shared" si="49"/>
        <v>108</v>
      </c>
      <c r="K86" s="52">
        <v>18</v>
      </c>
      <c r="L86" s="58">
        <f t="shared" si="50"/>
        <v>331.4666666666667</v>
      </c>
      <c r="M86" s="35"/>
      <c r="N86" s="35">
        <f t="shared" si="51"/>
        <v>0</v>
      </c>
      <c r="O86" s="47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4.5" x14ac:dyDescent="0.35">
      <c r="A87" s="17" t="s">
        <v>521</v>
      </c>
      <c r="B87" s="9" t="s">
        <v>254</v>
      </c>
      <c r="C87" s="9" t="s">
        <v>62</v>
      </c>
      <c r="D87" s="62" t="s">
        <v>63</v>
      </c>
      <c r="E87" s="52">
        <v>30</v>
      </c>
      <c r="F87" s="52">
        <f t="shared" si="45"/>
        <v>20</v>
      </c>
      <c r="G87" s="52">
        <f t="shared" si="46"/>
        <v>25.5</v>
      </c>
      <c r="H87" s="52">
        <f t="shared" si="47"/>
        <v>24.599999999999998</v>
      </c>
      <c r="I87" s="53">
        <f t="shared" si="48"/>
        <v>72</v>
      </c>
      <c r="J87" s="53">
        <f t="shared" si="49"/>
        <v>108</v>
      </c>
      <c r="K87" s="52">
        <v>18</v>
      </c>
      <c r="L87" s="58">
        <f t="shared" si="50"/>
        <v>298.10000000000002</v>
      </c>
      <c r="M87" s="35"/>
      <c r="N87" s="35">
        <f t="shared" si="51"/>
        <v>0</v>
      </c>
      <c r="O87" s="47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4.5" x14ac:dyDescent="0.35">
      <c r="A88" s="17" t="s">
        <v>309</v>
      </c>
      <c r="B88" s="9" t="s">
        <v>255</v>
      </c>
      <c r="C88" s="9" t="s">
        <v>62</v>
      </c>
      <c r="D88" s="62" t="s">
        <v>63</v>
      </c>
      <c r="E88" s="52">
        <v>20</v>
      </c>
      <c r="F88" s="52">
        <f t="shared" si="45"/>
        <v>13.333333333333334</v>
      </c>
      <c r="G88" s="52">
        <f t="shared" si="46"/>
        <v>17</v>
      </c>
      <c r="H88" s="52">
        <f t="shared" si="47"/>
        <v>16.399999999999999</v>
      </c>
      <c r="I88" s="53">
        <f t="shared" si="48"/>
        <v>72</v>
      </c>
      <c r="J88" s="53">
        <f t="shared" si="49"/>
        <v>108</v>
      </c>
      <c r="K88" s="52">
        <v>18</v>
      </c>
      <c r="L88" s="58">
        <f t="shared" si="50"/>
        <v>264.73333333333335</v>
      </c>
      <c r="M88" s="35"/>
      <c r="N88" s="35">
        <f t="shared" si="51"/>
        <v>0</v>
      </c>
      <c r="O88" s="47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4.5" x14ac:dyDescent="0.35">
      <c r="A89" s="16" t="s">
        <v>310</v>
      </c>
      <c r="B89" s="9" t="s">
        <v>220</v>
      </c>
      <c r="C89" s="9" t="s">
        <v>65</v>
      </c>
      <c r="D89" s="62" t="s">
        <v>66</v>
      </c>
      <c r="E89" s="52"/>
      <c r="F89" s="52">
        <f t="shared" si="45"/>
        <v>0</v>
      </c>
      <c r="G89" s="52">
        <f t="shared" si="46"/>
        <v>0</v>
      </c>
      <c r="H89" s="52">
        <f t="shared" si="47"/>
        <v>0</v>
      </c>
      <c r="I89" s="53">
        <f t="shared" si="48"/>
        <v>12</v>
      </c>
      <c r="J89" s="53">
        <f t="shared" si="49"/>
        <v>18</v>
      </c>
      <c r="K89" s="52">
        <v>3</v>
      </c>
      <c r="L89" s="58">
        <f t="shared" si="50"/>
        <v>33</v>
      </c>
      <c r="M89" s="35"/>
      <c r="N89" s="35">
        <f t="shared" si="51"/>
        <v>0</v>
      </c>
      <c r="O89" s="4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6.5" x14ac:dyDescent="0.35">
      <c r="A90" s="16" t="s">
        <v>311</v>
      </c>
      <c r="B90" s="9" t="s">
        <v>457</v>
      </c>
      <c r="C90" s="9" t="s">
        <v>75</v>
      </c>
      <c r="D90" s="62" t="s">
        <v>458</v>
      </c>
      <c r="E90" s="52">
        <v>10</v>
      </c>
      <c r="F90" s="52">
        <f t="shared" si="45"/>
        <v>6.666666666666667</v>
      </c>
      <c r="G90" s="52">
        <f t="shared" si="46"/>
        <v>8.5</v>
      </c>
      <c r="H90" s="52">
        <f t="shared" si="47"/>
        <v>8.1999999999999993</v>
      </c>
      <c r="I90" s="53">
        <f t="shared" si="48"/>
        <v>72</v>
      </c>
      <c r="J90" s="53">
        <f t="shared" si="49"/>
        <v>108</v>
      </c>
      <c r="K90" s="52">
        <v>18</v>
      </c>
      <c r="L90" s="58">
        <f t="shared" si="50"/>
        <v>231.36666666666667</v>
      </c>
      <c r="M90" s="35"/>
      <c r="N90" s="35">
        <f t="shared" si="51"/>
        <v>0</v>
      </c>
      <c r="O90" s="47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6.5" x14ac:dyDescent="0.35">
      <c r="A91" s="17" t="s">
        <v>312</v>
      </c>
      <c r="B91" s="9" t="s">
        <v>445</v>
      </c>
      <c r="C91" s="9" t="s">
        <v>446</v>
      </c>
      <c r="D91" s="62" t="s">
        <v>267</v>
      </c>
      <c r="E91" s="52">
        <v>150</v>
      </c>
      <c r="F91" s="52">
        <f t="shared" si="45"/>
        <v>100</v>
      </c>
      <c r="G91" s="52">
        <f t="shared" si="46"/>
        <v>127.5</v>
      </c>
      <c r="H91" s="52">
        <f t="shared" si="47"/>
        <v>122.99999999999999</v>
      </c>
      <c r="I91" s="53">
        <f t="shared" si="48"/>
        <v>180</v>
      </c>
      <c r="J91" s="53">
        <f t="shared" si="49"/>
        <v>270</v>
      </c>
      <c r="K91" s="52">
        <v>45</v>
      </c>
      <c r="L91" s="58">
        <f t="shared" si="50"/>
        <v>995.5</v>
      </c>
      <c r="M91" s="40"/>
      <c r="N91" s="35">
        <f t="shared" si="51"/>
        <v>0</v>
      </c>
      <c r="O91" s="47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6.5" x14ac:dyDescent="0.35">
      <c r="A92" s="16" t="s">
        <v>313</v>
      </c>
      <c r="B92" s="9" t="s">
        <v>444</v>
      </c>
      <c r="C92" s="9" t="s">
        <v>69</v>
      </c>
      <c r="D92" s="62" t="s">
        <v>67</v>
      </c>
      <c r="E92" s="52">
        <v>150</v>
      </c>
      <c r="F92" s="52">
        <f t="shared" si="45"/>
        <v>100</v>
      </c>
      <c r="G92" s="52">
        <f t="shared" si="46"/>
        <v>127.5</v>
      </c>
      <c r="H92" s="52">
        <f t="shared" si="47"/>
        <v>122.99999999999999</v>
      </c>
      <c r="I92" s="53">
        <f t="shared" si="48"/>
        <v>180</v>
      </c>
      <c r="J92" s="53">
        <f t="shared" si="49"/>
        <v>270</v>
      </c>
      <c r="K92" s="52">
        <v>45</v>
      </c>
      <c r="L92" s="58">
        <f t="shared" si="50"/>
        <v>995.5</v>
      </c>
      <c r="M92" s="35"/>
      <c r="N92" s="35">
        <f t="shared" si="51"/>
        <v>0</v>
      </c>
      <c r="O92" s="47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26.5" x14ac:dyDescent="0.35">
      <c r="A93" s="17" t="s">
        <v>314</v>
      </c>
      <c r="B93" s="6" t="s">
        <v>68</v>
      </c>
      <c r="C93" s="6" t="s">
        <v>69</v>
      </c>
      <c r="D93" s="65" t="s">
        <v>57</v>
      </c>
      <c r="E93" s="52">
        <v>250</v>
      </c>
      <c r="F93" s="52">
        <f t="shared" si="45"/>
        <v>166.66666666666666</v>
      </c>
      <c r="G93" s="52">
        <f t="shared" si="46"/>
        <v>212.5</v>
      </c>
      <c r="H93" s="52">
        <f t="shared" si="47"/>
        <v>205</v>
      </c>
      <c r="I93" s="53">
        <f t="shared" si="48"/>
        <v>280</v>
      </c>
      <c r="J93" s="53">
        <f t="shared" si="49"/>
        <v>420</v>
      </c>
      <c r="K93" s="52">
        <v>70</v>
      </c>
      <c r="L93" s="58">
        <f t="shared" si="50"/>
        <v>1604.1666666666665</v>
      </c>
      <c r="M93" s="35"/>
      <c r="N93" s="35">
        <f t="shared" si="51"/>
        <v>0</v>
      </c>
      <c r="O93" s="47">
        <f>SUM(N79:N93)</f>
        <v>0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4.5" x14ac:dyDescent="0.35">
      <c r="A94" s="18"/>
      <c r="B94" s="3"/>
      <c r="C94" s="3"/>
      <c r="D94" s="64"/>
      <c r="E94" s="11"/>
      <c r="F94" s="11"/>
      <c r="G94" s="11"/>
      <c r="H94" s="11"/>
      <c r="I94" s="11"/>
      <c r="J94" s="11"/>
      <c r="K94" s="11"/>
      <c r="L94" s="11"/>
      <c r="M94" s="36"/>
      <c r="N94" s="36"/>
      <c r="O94" s="48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21" x14ac:dyDescent="0.5">
      <c r="A95" s="85" t="s">
        <v>70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7"/>
      <c r="O95" s="47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4.5" x14ac:dyDescent="0.35">
      <c r="A96" s="26" t="s">
        <v>315</v>
      </c>
      <c r="B96" s="29" t="s">
        <v>71</v>
      </c>
      <c r="C96" s="29" t="s">
        <v>72</v>
      </c>
      <c r="D96" s="66" t="s">
        <v>73</v>
      </c>
      <c r="E96" s="52">
        <v>80</v>
      </c>
      <c r="F96" s="52">
        <f t="shared" ref="F96:F109" si="52">E96/3*2</f>
        <v>53.333333333333336</v>
      </c>
      <c r="G96" s="52">
        <f t="shared" ref="G96:G109" si="53">E96*0.85</f>
        <v>68</v>
      </c>
      <c r="H96" s="52">
        <f t="shared" ref="H96:H109" si="54">E96*0.82</f>
        <v>65.599999999999994</v>
      </c>
      <c r="I96" s="53">
        <f t="shared" ref="I96:I109" si="55">K96*4</f>
        <v>108</v>
      </c>
      <c r="J96" s="53">
        <f t="shared" ref="J96:J109" si="56">K96*6</f>
        <v>162</v>
      </c>
      <c r="K96" s="52">
        <v>27</v>
      </c>
      <c r="L96" s="58">
        <f t="shared" ref="L96:L109" si="57">SUM(E96:K96)</f>
        <v>563.93333333333339</v>
      </c>
      <c r="M96" s="42"/>
      <c r="N96" s="35">
        <f t="shared" ref="N96:N109" si="58">L96*M96</f>
        <v>0</v>
      </c>
      <c r="O96" s="47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26.5" x14ac:dyDescent="0.35">
      <c r="A97" s="26" t="s">
        <v>316</v>
      </c>
      <c r="B97" s="27" t="s">
        <v>74</v>
      </c>
      <c r="C97" s="27" t="s">
        <v>75</v>
      </c>
      <c r="D97" s="63" t="s">
        <v>76</v>
      </c>
      <c r="E97" s="52">
        <v>30</v>
      </c>
      <c r="F97" s="52">
        <f t="shared" si="52"/>
        <v>20</v>
      </c>
      <c r="G97" s="52">
        <f t="shared" si="53"/>
        <v>25.5</v>
      </c>
      <c r="H97" s="52">
        <f t="shared" si="54"/>
        <v>24.599999999999998</v>
      </c>
      <c r="I97" s="53">
        <f t="shared" si="55"/>
        <v>36</v>
      </c>
      <c r="J97" s="53">
        <f t="shared" si="56"/>
        <v>54</v>
      </c>
      <c r="K97" s="52">
        <v>9</v>
      </c>
      <c r="L97" s="58">
        <f t="shared" si="57"/>
        <v>199.1</v>
      </c>
      <c r="M97" s="39"/>
      <c r="N97" s="35">
        <f t="shared" si="58"/>
        <v>0</v>
      </c>
      <c r="O97" s="47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26.5" x14ac:dyDescent="0.35">
      <c r="A98" s="26" t="s">
        <v>317</v>
      </c>
      <c r="B98" s="27" t="s">
        <v>77</v>
      </c>
      <c r="C98" s="27" t="s">
        <v>443</v>
      </c>
      <c r="D98" s="63" t="s">
        <v>442</v>
      </c>
      <c r="E98" s="52">
        <v>150</v>
      </c>
      <c r="F98" s="52">
        <f t="shared" si="52"/>
        <v>100</v>
      </c>
      <c r="G98" s="52">
        <f t="shared" si="53"/>
        <v>127.5</v>
      </c>
      <c r="H98" s="52">
        <f t="shared" si="54"/>
        <v>122.99999999999999</v>
      </c>
      <c r="I98" s="53">
        <f t="shared" si="55"/>
        <v>180</v>
      </c>
      <c r="J98" s="53">
        <f t="shared" si="56"/>
        <v>270</v>
      </c>
      <c r="K98" s="52">
        <v>45</v>
      </c>
      <c r="L98" s="58">
        <f t="shared" si="57"/>
        <v>995.5</v>
      </c>
      <c r="M98" s="39"/>
      <c r="N98" s="35">
        <f t="shared" si="58"/>
        <v>0</v>
      </c>
      <c r="O98" s="47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6.5" x14ac:dyDescent="0.35">
      <c r="A99" s="26" t="s">
        <v>318</v>
      </c>
      <c r="B99" s="27" t="s">
        <v>459</v>
      </c>
      <c r="C99" s="27" t="s">
        <v>7</v>
      </c>
      <c r="D99" s="63" t="s">
        <v>460</v>
      </c>
      <c r="E99" s="52">
        <v>150</v>
      </c>
      <c r="F99" s="52">
        <f t="shared" si="52"/>
        <v>100</v>
      </c>
      <c r="G99" s="52">
        <f t="shared" si="53"/>
        <v>127.5</v>
      </c>
      <c r="H99" s="52">
        <f t="shared" si="54"/>
        <v>122.99999999999999</v>
      </c>
      <c r="I99" s="53">
        <f t="shared" si="55"/>
        <v>360</v>
      </c>
      <c r="J99" s="53">
        <f t="shared" si="56"/>
        <v>540</v>
      </c>
      <c r="K99" s="52">
        <v>90</v>
      </c>
      <c r="L99" s="58">
        <f t="shared" si="57"/>
        <v>1490.5</v>
      </c>
      <c r="M99" s="39"/>
      <c r="N99" s="35">
        <f t="shared" si="58"/>
        <v>0</v>
      </c>
      <c r="O99" s="47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4.5" x14ac:dyDescent="0.35">
      <c r="A100" s="26" t="s">
        <v>319</v>
      </c>
      <c r="B100" s="27" t="s">
        <v>221</v>
      </c>
      <c r="C100" s="27" t="s">
        <v>7</v>
      </c>
      <c r="D100" s="63" t="s">
        <v>20</v>
      </c>
      <c r="E100" s="52">
        <v>50</v>
      </c>
      <c r="F100" s="52">
        <f t="shared" si="52"/>
        <v>33.333333333333336</v>
      </c>
      <c r="G100" s="52">
        <f t="shared" si="53"/>
        <v>42.5</v>
      </c>
      <c r="H100" s="52">
        <f t="shared" si="54"/>
        <v>41</v>
      </c>
      <c r="I100" s="53">
        <f t="shared" si="55"/>
        <v>72</v>
      </c>
      <c r="J100" s="53">
        <f t="shared" si="56"/>
        <v>108</v>
      </c>
      <c r="K100" s="52">
        <v>18</v>
      </c>
      <c r="L100" s="58">
        <f t="shared" si="57"/>
        <v>364.83333333333337</v>
      </c>
      <c r="M100" s="35"/>
      <c r="N100" s="35">
        <f t="shared" si="58"/>
        <v>0</v>
      </c>
      <c r="O100" s="47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4.5" x14ac:dyDescent="0.35">
      <c r="A101" s="26" t="s">
        <v>320</v>
      </c>
      <c r="B101" s="27" t="s">
        <v>78</v>
      </c>
      <c r="C101" s="27" t="s">
        <v>7</v>
      </c>
      <c r="D101" s="63" t="s">
        <v>20</v>
      </c>
      <c r="E101" s="52">
        <v>50</v>
      </c>
      <c r="F101" s="52">
        <f t="shared" si="52"/>
        <v>33.333333333333336</v>
      </c>
      <c r="G101" s="52">
        <f t="shared" si="53"/>
        <v>42.5</v>
      </c>
      <c r="H101" s="52">
        <f t="shared" si="54"/>
        <v>41</v>
      </c>
      <c r="I101" s="53">
        <f t="shared" si="55"/>
        <v>72</v>
      </c>
      <c r="J101" s="53">
        <f t="shared" si="56"/>
        <v>108</v>
      </c>
      <c r="K101" s="52">
        <v>18</v>
      </c>
      <c r="L101" s="58">
        <f t="shared" si="57"/>
        <v>364.83333333333337</v>
      </c>
      <c r="M101" s="35"/>
      <c r="N101" s="35">
        <f t="shared" si="58"/>
        <v>0</v>
      </c>
      <c r="O101" s="47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4.5" x14ac:dyDescent="0.35">
      <c r="A102" s="26" t="s">
        <v>321</v>
      </c>
      <c r="B102" s="27" t="s">
        <v>79</v>
      </c>
      <c r="C102" s="27" t="s">
        <v>7</v>
      </c>
      <c r="D102" s="63" t="s">
        <v>20</v>
      </c>
      <c r="E102" s="52">
        <v>50</v>
      </c>
      <c r="F102" s="52">
        <f t="shared" si="52"/>
        <v>33.333333333333336</v>
      </c>
      <c r="G102" s="52">
        <f t="shared" si="53"/>
        <v>42.5</v>
      </c>
      <c r="H102" s="52">
        <f t="shared" si="54"/>
        <v>41</v>
      </c>
      <c r="I102" s="53">
        <f t="shared" si="55"/>
        <v>72</v>
      </c>
      <c r="J102" s="53">
        <f t="shared" si="56"/>
        <v>108</v>
      </c>
      <c r="K102" s="52">
        <v>18</v>
      </c>
      <c r="L102" s="58">
        <f t="shared" si="57"/>
        <v>364.83333333333337</v>
      </c>
      <c r="M102" s="39"/>
      <c r="N102" s="35">
        <f t="shared" si="58"/>
        <v>0</v>
      </c>
      <c r="O102" s="47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4.5" x14ac:dyDescent="0.35">
      <c r="A103" s="26" t="s">
        <v>322</v>
      </c>
      <c r="B103" s="27" t="s">
        <v>80</v>
      </c>
      <c r="C103" s="27" t="s">
        <v>7</v>
      </c>
      <c r="D103" s="63" t="s">
        <v>81</v>
      </c>
      <c r="E103" s="52">
        <v>80</v>
      </c>
      <c r="F103" s="52">
        <f t="shared" si="52"/>
        <v>53.333333333333336</v>
      </c>
      <c r="G103" s="52">
        <f t="shared" si="53"/>
        <v>68</v>
      </c>
      <c r="H103" s="52">
        <f t="shared" si="54"/>
        <v>65.599999999999994</v>
      </c>
      <c r="I103" s="53">
        <f t="shared" si="55"/>
        <v>144</v>
      </c>
      <c r="J103" s="53">
        <f t="shared" si="56"/>
        <v>216</v>
      </c>
      <c r="K103" s="52">
        <v>36</v>
      </c>
      <c r="L103" s="58">
        <f t="shared" si="57"/>
        <v>662.93333333333339</v>
      </c>
      <c r="M103" s="39"/>
      <c r="N103" s="35">
        <f t="shared" si="58"/>
        <v>0</v>
      </c>
      <c r="O103" s="47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4.5" x14ac:dyDescent="0.35">
      <c r="A104" s="26" t="s">
        <v>323</v>
      </c>
      <c r="B104" s="27" t="s">
        <v>82</v>
      </c>
      <c r="C104" s="27" t="s">
        <v>56</v>
      </c>
      <c r="D104" s="63" t="s">
        <v>461</v>
      </c>
      <c r="E104" s="52">
        <v>80</v>
      </c>
      <c r="F104" s="52">
        <f t="shared" si="52"/>
        <v>53.333333333333336</v>
      </c>
      <c r="G104" s="52">
        <f t="shared" si="53"/>
        <v>68</v>
      </c>
      <c r="H104" s="52">
        <f t="shared" si="54"/>
        <v>65.599999999999994</v>
      </c>
      <c r="I104" s="53">
        <f t="shared" si="55"/>
        <v>108</v>
      </c>
      <c r="J104" s="53">
        <f t="shared" si="56"/>
        <v>162</v>
      </c>
      <c r="K104" s="52">
        <v>27</v>
      </c>
      <c r="L104" s="58">
        <f t="shared" si="57"/>
        <v>563.93333333333339</v>
      </c>
      <c r="M104" s="39"/>
      <c r="N104" s="35">
        <f t="shared" si="58"/>
        <v>0</v>
      </c>
      <c r="O104" s="47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4.5" x14ac:dyDescent="0.35">
      <c r="A105" s="26" t="s">
        <v>324</v>
      </c>
      <c r="B105" s="27" t="s">
        <v>83</v>
      </c>
      <c r="C105" s="27" t="s">
        <v>56</v>
      </c>
      <c r="D105" s="63" t="s">
        <v>461</v>
      </c>
      <c r="E105" s="52">
        <v>80</v>
      </c>
      <c r="F105" s="52">
        <f t="shared" si="52"/>
        <v>53.333333333333336</v>
      </c>
      <c r="G105" s="52">
        <f t="shared" si="53"/>
        <v>68</v>
      </c>
      <c r="H105" s="52">
        <f t="shared" si="54"/>
        <v>65.599999999999994</v>
      </c>
      <c r="I105" s="53">
        <f t="shared" si="55"/>
        <v>108</v>
      </c>
      <c r="J105" s="53">
        <f t="shared" si="56"/>
        <v>162</v>
      </c>
      <c r="K105" s="52">
        <v>27</v>
      </c>
      <c r="L105" s="58">
        <f t="shared" si="57"/>
        <v>563.93333333333339</v>
      </c>
      <c r="M105" s="39"/>
      <c r="N105" s="35">
        <f t="shared" si="58"/>
        <v>0</v>
      </c>
      <c r="O105" s="47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4.5" x14ac:dyDescent="0.35">
      <c r="A106" s="26" t="s">
        <v>522</v>
      </c>
      <c r="B106" s="27" t="s">
        <v>84</v>
      </c>
      <c r="C106" s="27" t="s">
        <v>56</v>
      </c>
      <c r="D106" s="63" t="s">
        <v>462</v>
      </c>
      <c r="E106" s="52">
        <v>50</v>
      </c>
      <c r="F106" s="52">
        <f t="shared" si="52"/>
        <v>33.333333333333336</v>
      </c>
      <c r="G106" s="52">
        <f t="shared" si="53"/>
        <v>42.5</v>
      </c>
      <c r="H106" s="52">
        <f t="shared" si="54"/>
        <v>41</v>
      </c>
      <c r="I106" s="53">
        <f t="shared" si="55"/>
        <v>260</v>
      </c>
      <c r="J106" s="53">
        <f t="shared" si="56"/>
        <v>390</v>
      </c>
      <c r="K106" s="52">
        <v>65</v>
      </c>
      <c r="L106" s="58">
        <f t="shared" si="57"/>
        <v>881.83333333333337</v>
      </c>
      <c r="M106" s="39"/>
      <c r="N106" s="35">
        <f t="shared" si="58"/>
        <v>0</v>
      </c>
      <c r="O106" s="47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4.5" x14ac:dyDescent="0.35">
      <c r="A107" s="26" t="s">
        <v>523</v>
      </c>
      <c r="B107" s="27" t="s">
        <v>222</v>
      </c>
      <c r="C107" s="27" t="s">
        <v>56</v>
      </c>
      <c r="D107" s="63" t="s">
        <v>85</v>
      </c>
      <c r="E107" s="52">
        <v>40</v>
      </c>
      <c r="F107" s="52">
        <f t="shared" si="52"/>
        <v>26.666666666666668</v>
      </c>
      <c r="G107" s="52">
        <f t="shared" si="53"/>
        <v>34</v>
      </c>
      <c r="H107" s="52">
        <f t="shared" si="54"/>
        <v>32.799999999999997</v>
      </c>
      <c r="I107" s="53">
        <f t="shared" si="55"/>
        <v>12</v>
      </c>
      <c r="J107" s="53">
        <f t="shared" si="56"/>
        <v>18</v>
      </c>
      <c r="K107" s="52">
        <v>3</v>
      </c>
      <c r="L107" s="58">
        <f t="shared" si="57"/>
        <v>166.46666666666667</v>
      </c>
      <c r="M107" s="39"/>
      <c r="N107" s="35">
        <f t="shared" si="58"/>
        <v>0</v>
      </c>
      <c r="O107" s="47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6.5" x14ac:dyDescent="0.35">
      <c r="A108" s="26" t="s">
        <v>524</v>
      </c>
      <c r="B108" s="27" t="s">
        <v>463</v>
      </c>
      <c r="C108" s="27" t="s">
        <v>464</v>
      </c>
      <c r="D108" s="63" t="s">
        <v>466</v>
      </c>
      <c r="E108" s="52">
        <v>60</v>
      </c>
      <c r="F108" s="52">
        <f t="shared" si="52"/>
        <v>40</v>
      </c>
      <c r="G108" s="52">
        <f t="shared" si="53"/>
        <v>51</v>
      </c>
      <c r="H108" s="52">
        <f t="shared" si="54"/>
        <v>49.199999999999996</v>
      </c>
      <c r="I108" s="53">
        <f t="shared" si="55"/>
        <v>72</v>
      </c>
      <c r="J108" s="53">
        <f t="shared" si="56"/>
        <v>108</v>
      </c>
      <c r="K108" s="52">
        <v>18</v>
      </c>
      <c r="L108" s="58">
        <f t="shared" si="57"/>
        <v>398.2</v>
      </c>
      <c r="M108" s="39"/>
      <c r="N108" s="35">
        <f t="shared" si="58"/>
        <v>0</v>
      </c>
      <c r="O108" s="47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26.5" x14ac:dyDescent="0.35">
      <c r="A109" s="26" t="s">
        <v>525</v>
      </c>
      <c r="B109" s="27" t="s">
        <v>86</v>
      </c>
      <c r="C109" s="27" t="s">
        <v>464</v>
      </c>
      <c r="D109" s="63" t="s">
        <v>465</v>
      </c>
      <c r="E109" s="52">
        <v>60</v>
      </c>
      <c r="F109" s="52">
        <f t="shared" si="52"/>
        <v>40</v>
      </c>
      <c r="G109" s="52">
        <f t="shared" si="53"/>
        <v>51</v>
      </c>
      <c r="H109" s="52">
        <f t="shared" si="54"/>
        <v>49.199999999999996</v>
      </c>
      <c r="I109" s="53">
        <f t="shared" si="55"/>
        <v>72</v>
      </c>
      <c r="J109" s="53">
        <f t="shared" si="56"/>
        <v>108</v>
      </c>
      <c r="K109" s="52">
        <v>18</v>
      </c>
      <c r="L109" s="58">
        <f t="shared" si="57"/>
        <v>398.2</v>
      </c>
      <c r="M109" s="39"/>
      <c r="N109" s="35">
        <f t="shared" si="58"/>
        <v>0</v>
      </c>
      <c r="O109" s="47">
        <f>SUM(N96:N109)</f>
        <v>0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4.5" x14ac:dyDescent="0.35">
      <c r="A110" s="31"/>
      <c r="B110" s="32"/>
      <c r="C110" s="32"/>
      <c r="D110" s="69"/>
      <c r="E110" s="33"/>
      <c r="F110" s="33"/>
      <c r="G110" s="33"/>
      <c r="H110" s="33"/>
      <c r="I110" s="33"/>
      <c r="J110" s="33"/>
      <c r="K110" s="33"/>
      <c r="L110" s="33"/>
      <c r="M110" s="41"/>
      <c r="N110" s="41"/>
      <c r="O110" s="48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1" x14ac:dyDescent="0.5">
      <c r="A111" s="85" t="s">
        <v>87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7"/>
      <c r="O111" s="4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4.5" x14ac:dyDescent="0.35">
      <c r="A112" s="16" t="s">
        <v>526</v>
      </c>
      <c r="B112" s="7" t="s">
        <v>259</v>
      </c>
      <c r="C112" s="7" t="s">
        <v>7</v>
      </c>
      <c r="D112" s="61" t="s">
        <v>467</v>
      </c>
      <c r="E112" s="52">
        <v>300</v>
      </c>
      <c r="F112" s="52">
        <f>E112/3*2</f>
        <v>200</v>
      </c>
      <c r="G112" s="52">
        <f>E112*0.85</f>
        <v>255</v>
      </c>
      <c r="H112" s="52">
        <f>E112*0.82</f>
        <v>245.99999999999997</v>
      </c>
      <c r="I112" s="53">
        <f>K112*4</f>
        <v>360</v>
      </c>
      <c r="J112" s="53">
        <f>K112*6</f>
        <v>540</v>
      </c>
      <c r="K112" s="52">
        <v>90</v>
      </c>
      <c r="L112" s="58">
        <f>SUM(E112:K112)</f>
        <v>1991</v>
      </c>
      <c r="M112" s="35"/>
      <c r="N112" s="35">
        <f>L112*M112</f>
        <v>0</v>
      </c>
      <c r="O112" s="47">
        <f>SUM(N112:N112)</f>
        <v>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4.5" x14ac:dyDescent="0.35">
      <c r="A113" s="18"/>
      <c r="B113" s="3"/>
      <c r="C113" s="3"/>
      <c r="D113" s="64"/>
      <c r="E113" s="11"/>
      <c r="F113" s="11"/>
      <c r="G113" s="11"/>
      <c r="H113" s="11"/>
      <c r="I113" s="11"/>
      <c r="J113" s="11"/>
      <c r="K113" s="11"/>
      <c r="L113" s="11"/>
      <c r="M113" s="36"/>
      <c r="N113" s="36"/>
      <c r="O113" s="48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1" x14ac:dyDescent="0.5">
      <c r="A114" s="85" t="s">
        <v>88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7"/>
      <c r="O114" s="47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4.5" x14ac:dyDescent="0.35">
      <c r="A115" s="16" t="s">
        <v>326</v>
      </c>
      <c r="B115" s="7" t="s">
        <v>89</v>
      </c>
      <c r="C115" s="7" t="s">
        <v>90</v>
      </c>
      <c r="D115" s="62" t="s">
        <v>470</v>
      </c>
      <c r="E115" s="52">
        <v>10</v>
      </c>
      <c r="F115" s="52">
        <f t="shared" ref="F115:F134" si="59">E115/3*2</f>
        <v>6.666666666666667</v>
      </c>
      <c r="G115" s="52">
        <f t="shared" ref="G115:G134" si="60">E115*0.85</f>
        <v>8.5</v>
      </c>
      <c r="H115" s="52">
        <f t="shared" ref="H115:H134" si="61">E115*0.82</f>
        <v>8.1999999999999993</v>
      </c>
      <c r="I115" s="53">
        <f t="shared" ref="I115:I134" si="62">K115*4</f>
        <v>24</v>
      </c>
      <c r="J115" s="53">
        <f t="shared" ref="J115:J134" si="63">K115*6</f>
        <v>36</v>
      </c>
      <c r="K115" s="52">
        <v>6</v>
      </c>
      <c r="L115" s="58">
        <f t="shared" ref="L115:L134" si="64">SUM(E115:K115)</f>
        <v>99.366666666666674</v>
      </c>
      <c r="M115" s="37"/>
      <c r="N115" s="35">
        <f t="shared" ref="N115:N134" si="65">L115*M115</f>
        <v>0</v>
      </c>
      <c r="O115" s="47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4.5" x14ac:dyDescent="0.35">
      <c r="A116" s="16" t="s">
        <v>327</v>
      </c>
      <c r="B116" s="9" t="s">
        <v>92</v>
      </c>
      <c r="C116" s="9" t="s">
        <v>90</v>
      </c>
      <c r="D116" s="62" t="s">
        <v>113</v>
      </c>
      <c r="E116" s="52">
        <v>20</v>
      </c>
      <c r="F116" s="52">
        <f t="shared" si="59"/>
        <v>13.333333333333334</v>
      </c>
      <c r="G116" s="52">
        <f t="shared" si="60"/>
        <v>17</v>
      </c>
      <c r="H116" s="52">
        <f t="shared" si="61"/>
        <v>16.399999999999999</v>
      </c>
      <c r="I116" s="53">
        <f t="shared" si="62"/>
        <v>24</v>
      </c>
      <c r="J116" s="53">
        <f t="shared" si="63"/>
        <v>36</v>
      </c>
      <c r="K116" s="52">
        <v>6</v>
      </c>
      <c r="L116" s="58">
        <f t="shared" si="64"/>
        <v>132.73333333333335</v>
      </c>
      <c r="M116" s="35"/>
      <c r="N116" s="35">
        <f t="shared" si="65"/>
        <v>0</v>
      </c>
      <c r="O116" s="47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4.5" x14ac:dyDescent="0.35">
      <c r="A117" s="16" t="s">
        <v>328</v>
      </c>
      <c r="B117" s="9" t="s">
        <v>94</v>
      </c>
      <c r="C117" s="9" t="s">
        <v>90</v>
      </c>
      <c r="D117" s="62" t="s">
        <v>93</v>
      </c>
      <c r="E117" s="52">
        <v>10</v>
      </c>
      <c r="F117" s="52">
        <f t="shared" si="59"/>
        <v>6.666666666666667</v>
      </c>
      <c r="G117" s="52">
        <f t="shared" si="60"/>
        <v>8.5</v>
      </c>
      <c r="H117" s="52">
        <f t="shared" si="61"/>
        <v>8.1999999999999993</v>
      </c>
      <c r="I117" s="53">
        <f t="shared" si="62"/>
        <v>24</v>
      </c>
      <c r="J117" s="53">
        <f t="shared" si="63"/>
        <v>36</v>
      </c>
      <c r="K117" s="52">
        <v>6</v>
      </c>
      <c r="L117" s="58">
        <f t="shared" si="64"/>
        <v>99.366666666666674</v>
      </c>
      <c r="M117" s="35"/>
      <c r="N117" s="35">
        <f t="shared" si="65"/>
        <v>0</v>
      </c>
      <c r="O117" s="47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4.5" x14ac:dyDescent="0.35">
      <c r="A118" s="16" t="s">
        <v>329</v>
      </c>
      <c r="B118" s="9" t="s">
        <v>95</v>
      </c>
      <c r="C118" s="9" t="s">
        <v>90</v>
      </c>
      <c r="D118" s="62" t="s">
        <v>113</v>
      </c>
      <c r="E118" s="52">
        <v>20</v>
      </c>
      <c r="F118" s="52">
        <f t="shared" si="59"/>
        <v>13.333333333333334</v>
      </c>
      <c r="G118" s="52">
        <f t="shared" si="60"/>
        <v>17</v>
      </c>
      <c r="H118" s="52">
        <f t="shared" si="61"/>
        <v>16.399999999999999</v>
      </c>
      <c r="I118" s="53">
        <f t="shared" si="62"/>
        <v>24</v>
      </c>
      <c r="J118" s="53">
        <f t="shared" si="63"/>
        <v>36</v>
      </c>
      <c r="K118" s="52">
        <v>6</v>
      </c>
      <c r="L118" s="58">
        <f t="shared" si="64"/>
        <v>132.73333333333335</v>
      </c>
      <c r="M118" s="35"/>
      <c r="N118" s="35">
        <f t="shared" si="65"/>
        <v>0</v>
      </c>
      <c r="O118" s="4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4.5" x14ac:dyDescent="0.35">
      <c r="A119" s="16" t="s">
        <v>330</v>
      </c>
      <c r="B119" s="9" t="s">
        <v>97</v>
      </c>
      <c r="C119" s="9" t="s">
        <v>90</v>
      </c>
      <c r="D119" s="62" t="s">
        <v>113</v>
      </c>
      <c r="E119" s="52">
        <v>20</v>
      </c>
      <c r="F119" s="52">
        <f t="shared" si="59"/>
        <v>13.333333333333334</v>
      </c>
      <c r="G119" s="52">
        <f t="shared" si="60"/>
        <v>17</v>
      </c>
      <c r="H119" s="52">
        <f t="shared" si="61"/>
        <v>16.399999999999999</v>
      </c>
      <c r="I119" s="53">
        <f t="shared" si="62"/>
        <v>24</v>
      </c>
      <c r="J119" s="53">
        <f t="shared" si="63"/>
        <v>36</v>
      </c>
      <c r="K119" s="52">
        <v>6</v>
      </c>
      <c r="L119" s="58">
        <f t="shared" si="64"/>
        <v>132.73333333333335</v>
      </c>
      <c r="M119" s="35"/>
      <c r="N119" s="35">
        <f t="shared" si="65"/>
        <v>0</v>
      </c>
      <c r="O119" s="4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4.5" x14ac:dyDescent="0.35">
      <c r="A120" s="16" t="s">
        <v>331</v>
      </c>
      <c r="B120" s="9" t="s">
        <v>98</v>
      </c>
      <c r="C120" s="9" t="s">
        <v>90</v>
      </c>
      <c r="D120" s="62" t="s">
        <v>468</v>
      </c>
      <c r="E120" s="52">
        <v>20</v>
      </c>
      <c r="F120" s="52">
        <f t="shared" si="59"/>
        <v>13.333333333333334</v>
      </c>
      <c r="G120" s="52">
        <f t="shared" si="60"/>
        <v>17</v>
      </c>
      <c r="H120" s="52">
        <f t="shared" si="61"/>
        <v>16.399999999999999</v>
      </c>
      <c r="I120" s="53">
        <f t="shared" si="62"/>
        <v>24</v>
      </c>
      <c r="J120" s="53">
        <f t="shared" si="63"/>
        <v>36</v>
      </c>
      <c r="K120" s="52">
        <v>6</v>
      </c>
      <c r="L120" s="58">
        <f t="shared" si="64"/>
        <v>132.73333333333335</v>
      </c>
      <c r="M120" s="35"/>
      <c r="N120" s="35">
        <f t="shared" si="65"/>
        <v>0</v>
      </c>
      <c r="O120" s="4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4.5" x14ac:dyDescent="0.35">
      <c r="A121" s="16" t="s">
        <v>332</v>
      </c>
      <c r="B121" s="9" t="s">
        <v>100</v>
      </c>
      <c r="C121" s="9" t="s">
        <v>90</v>
      </c>
      <c r="D121" s="62" t="s">
        <v>113</v>
      </c>
      <c r="E121" s="52">
        <v>10</v>
      </c>
      <c r="F121" s="52">
        <f t="shared" si="59"/>
        <v>6.666666666666667</v>
      </c>
      <c r="G121" s="52">
        <f t="shared" si="60"/>
        <v>8.5</v>
      </c>
      <c r="H121" s="52">
        <f t="shared" si="61"/>
        <v>8.1999999999999993</v>
      </c>
      <c r="I121" s="53">
        <f t="shared" si="62"/>
        <v>24</v>
      </c>
      <c r="J121" s="53">
        <f t="shared" si="63"/>
        <v>36</v>
      </c>
      <c r="K121" s="52">
        <v>6</v>
      </c>
      <c r="L121" s="58">
        <f t="shared" si="64"/>
        <v>99.366666666666674</v>
      </c>
      <c r="M121" s="35"/>
      <c r="N121" s="35">
        <f t="shared" si="65"/>
        <v>0</v>
      </c>
      <c r="O121" s="47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4.5" x14ac:dyDescent="0.35">
      <c r="A122" s="16" t="s">
        <v>333</v>
      </c>
      <c r="B122" s="9" t="s">
        <v>101</v>
      </c>
      <c r="C122" s="9" t="s">
        <v>90</v>
      </c>
      <c r="D122" s="62" t="s">
        <v>102</v>
      </c>
      <c r="E122" s="52">
        <v>20</v>
      </c>
      <c r="F122" s="52">
        <f t="shared" si="59"/>
        <v>13.333333333333334</v>
      </c>
      <c r="G122" s="52">
        <f t="shared" si="60"/>
        <v>17</v>
      </c>
      <c r="H122" s="52">
        <f t="shared" si="61"/>
        <v>16.399999999999999</v>
      </c>
      <c r="I122" s="53">
        <f t="shared" si="62"/>
        <v>24</v>
      </c>
      <c r="J122" s="53">
        <f t="shared" si="63"/>
        <v>36</v>
      </c>
      <c r="K122" s="52">
        <v>6</v>
      </c>
      <c r="L122" s="58">
        <f t="shared" si="64"/>
        <v>132.73333333333335</v>
      </c>
      <c r="M122" s="35"/>
      <c r="N122" s="35">
        <f t="shared" si="65"/>
        <v>0</v>
      </c>
      <c r="O122" s="4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4.5" x14ac:dyDescent="0.35">
      <c r="A123" s="16" t="s">
        <v>334</v>
      </c>
      <c r="B123" s="9" t="s">
        <v>103</v>
      </c>
      <c r="C123" s="9" t="s">
        <v>90</v>
      </c>
      <c r="D123" s="62" t="s">
        <v>96</v>
      </c>
      <c r="E123" s="52">
        <v>10</v>
      </c>
      <c r="F123" s="52">
        <f t="shared" si="59"/>
        <v>6.666666666666667</v>
      </c>
      <c r="G123" s="52">
        <f t="shared" si="60"/>
        <v>8.5</v>
      </c>
      <c r="H123" s="52">
        <f t="shared" si="61"/>
        <v>8.1999999999999993</v>
      </c>
      <c r="I123" s="53">
        <f t="shared" si="62"/>
        <v>24</v>
      </c>
      <c r="J123" s="53">
        <f t="shared" si="63"/>
        <v>36</v>
      </c>
      <c r="K123" s="52">
        <v>6</v>
      </c>
      <c r="L123" s="58">
        <f t="shared" si="64"/>
        <v>99.366666666666674</v>
      </c>
      <c r="M123" s="35"/>
      <c r="N123" s="35">
        <f t="shared" si="65"/>
        <v>0</v>
      </c>
      <c r="O123" s="4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4.5" x14ac:dyDescent="0.35">
      <c r="A124" s="16" t="s">
        <v>527</v>
      </c>
      <c r="B124" s="9" t="s">
        <v>104</v>
      </c>
      <c r="C124" s="9" t="s">
        <v>90</v>
      </c>
      <c r="D124" s="62" t="s">
        <v>469</v>
      </c>
      <c r="E124" s="52">
        <v>10</v>
      </c>
      <c r="F124" s="52">
        <f t="shared" si="59"/>
        <v>6.666666666666667</v>
      </c>
      <c r="G124" s="52">
        <f t="shared" si="60"/>
        <v>8.5</v>
      </c>
      <c r="H124" s="52">
        <f t="shared" si="61"/>
        <v>8.1999999999999993</v>
      </c>
      <c r="I124" s="53">
        <f t="shared" si="62"/>
        <v>24</v>
      </c>
      <c r="J124" s="53">
        <f t="shared" si="63"/>
        <v>36</v>
      </c>
      <c r="K124" s="52">
        <v>6</v>
      </c>
      <c r="L124" s="58">
        <f t="shared" si="64"/>
        <v>99.366666666666674</v>
      </c>
      <c r="M124" s="35"/>
      <c r="N124" s="35">
        <f t="shared" si="65"/>
        <v>0</v>
      </c>
      <c r="O124" s="4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4.5" x14ac:dyDescent="0.35">
      <c r="A125" s="16" t="s">
        <v>528</v>
      </c>
      <c r="B125" s="9" t="s">
        <v>105</v>
      </c>
      <c r="C125" s="9" t="s">
        <v>90</v>
      </c>
      <c r="D125" s="62" t="s">
        <v>91</v>
      </c>
      <c r="E125" s="52">
        <v>20</v>
      </c>
      <c r="F125" s="52">
        <f t="shared" si="59"/>
        <v>13.333333333333334</v>
      </c>
      <c r="G125" s="52">
        <f t="shared" si="60"/>
        <v>17</v>
      </c>
      <c r="H125" s="52">
        <f t="shared" si="61"/>
        <v>16.399999999999999</v>
      </c>
      <c r="I125" s="53">
        <f t="shared" si="62"/>
        <v>24</v>
      </c>
      <c r="J125" s="53">
        <f t="shared" si="63"/>
        <v>36</v>
      </c>
      <c r="K125" s="52">
        <v>6</v>
      </c>
      <c r="L125" s="58">
        <f t="shared" si="64"/>
        <v>132.73333333333335</v>
      </c>
      <c r="M125" s="35"/>
      <c r="N125" s="35">
        <f t="shared" si="65"/>
        <v>0</v>
      </c>
      <c r="O125" s="4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4.5" x14ac:dyDescent="0.35">
      <c r="A126" s="16" t="s">
        <v>529</v>
      </c>
      <c r="B126" s="9" t="s">
        <v>106</v>
      </c>
      <c r="C126" s="9" t="s">
        <v>90</v>
      </c>
      <c r="D126" s="62" t="s">
        <v>471</v>
      </c>
      <c r="E126" s="52">
        <v>10</v>
      </c>
      <c r="F126" s="52">
        <f t="shared" si="59"/>
        <v>6.666666666666667</v>
      </c>
      <c r="G126" s="52">
        <f t="shared" si="60"/>
        <v>8.5</v>
      </c>
      <c r="H126" s="52">
        <f t="shared" si="61"/>
        <v>8.1999999999999993</v>
      </c>
      <c r="I126" s="53">
        <f t="shared" si="62"/>
        <v>24</v>
      </c>
      <c r="J126" s="53">
        <f t="shared" si="63"/>
        <v>36</v>
      </c>
      <c r="K126" s="52">
        <v>6</v>
      </c>
      <c r="L126" s="58">
        <f t="shared" si="64"/>
        <v>99.366666666666674</v>
      </c>
      <c r="M126" s="35"/>
      <c r="N126" s="35">
        <f t="shared" si="65"/>
        <v>0</v>
      </c>
      <c r="O126" s="4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4.5" x14ac:dyDescent="0.35">
      <c r="A127" s="16" t="s">
        <v>530</v>
      </c>
      <c r="B127" s="9" t="s">
        <v>107</v>
      </c>
      <c r="C127" s="9" t="s">
        <v>90</v>
      </c>
      <c r="D127" s="62" t="s">
        <v>113</v>
      </c>
      <c r="E127" s="52">
        <v>20</v>
      </c>
      <c r="F127" s="52">
        <f t="shared" si="59"/>
        <v>13.333333333333334</v>
      </c>
      <c r="G127" s="52">
        <f t="shared" si="60"/>
        <v>17</v>
      </c>
      <c r="H127" s="52">
        <f t="shared" si="61"/>
        <v>16.399999999999999</v>
      </c>
      <c r="I127" s="53">
        <f t="shared" si="62"/>
        <v>24</v>
      </c>
      <c r="J127" s="53">
        <f t="shared" si="63"/>
        <v>36</v>
      </c>
      <c r="K127" s="52">
        <v>6</v>
      </c>
      <c r="L127" s="58">
        <f t="shared" si="64"/>
        <v>132.73333333333335</v>
      </c>
      <c r="M127" s="35"/>
      <c r="N127" s="35">
        <f t="shared" si="65"/>
        <v>0</v>
      </c>
      <c r="O127" s="4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4.5" x14ac:dyDescent="0.35">
      <c r="A128" s="16" t="s">
        <v>531</v>
      </c>
      <c r="B128" s="9" t="s">
        <v>223</v>
      </c>
      <c r="C128" s="9" t="s">
        <v>90</v>
      </c>
      <c r="D128" s="62" t="s">
        <v>99</v>
      </c>
      <c r="E128" s="52">
        <v>20</v>
      </c>
      <c r="F128" s="52">
        <f t="shared" si="59"/>
        <v>13.333333333333334</v>
      </c>
      <c r="G128" s="52">
        <f t="shared" si="60"/>
        <v>17</v>
      </c>
      <c r="H128" s="52">
        <f t="shared" si="61"/>
        <v>16.399999999999999</v>
      </c>
      <c r="I128" s="53">
        <f t="shared" si="62"/>
        <v>24</v>
      </c>
      <c r="J128" s="53">
        <f t="shared" si="63"/>
        <v>36</v>
      </c>
      <c r="K128" s="52">
        <v>6</v>
      </c>
      <c r="L128" s="58">
        <f t="shared" si="64"/>
        <v>132.73333333333335</v>
      </c>
      <c r="M128" s="35"/>
      <c r="N128" s="35">
        <f t="shared" si="65"/>
        <v>0</v>
      </c>
      <c r="O128" s="4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4.5" x14ac:dyDescent="0.35">
      <c r="A129" s="16" t="s">
        <v>532</v>
      </c>
      <c r="B129" s="9" t="s">
        <v>108</v>
      </c>
      <c r="C129" s="9" t="s">
        <v>90</v>
      </c>
      <c r="D129" s="62" t="s">
        <v>113</v>
      </c>
      <c r="E129" s="52">
        <v>10</v>
      </c>
      <c r="F129" s="52">
        <f t="shared" si="59"/>
        <v>6.666666666666667</v>
      </c>
      <c r="G129" s="52">
        <f t="shared" si="60"/>
        <v>8.5</v>
      </c>
      <c r="H129" s="52">
        <f t="shared" si="61"/>
        <v>8.1999999999999993</v>
      </c>
      <c r="I129" s="53">
        <f t="shared" si="62"/>
        <v>24</v>
      </c>
      <c r="J129" s="53">
        <f t="shared" si="63"/>
        <v>36</v>
      </c>
      <c r="K129" s="52">
        <v>6</v>
      </c>
      <c r="L129" s="58">
        <f t="shared" si="64"/>
        <v>99.366666666666674</v>
      </c>
      <c r="M129" s="35"/>
      <c r="N129" s="35">
        <f t="shared" si="65"/>
        <v>0</v>
      </c>
      <c r="O129" s="4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4.5" x14ac:dyDescent="0.35">
      <c r="A130" s="16" t="s">
        <v>533</v>
      </c>
      <c r="B130" s="9" t="s">
        <v>109</v>
      </c>
      <c r="C130" s="9" t="s">
        <v>90</v>
      </c>
      <c r="D130" s="62" t="s">
        <v>472</v>
      </c>
      <c r="E130" s="52">
        <v>10</v>
      </c>
      <c r="F130" s="52">
        <f t="shared" si="59"/>
        <v>6.666666666666667</v>
      </c>
      <c r="G130" s="52">
        <f t="shared" si="60"/>
        <v>8.5</v>
      </c>
      <c r="H130" s="52">
        <f t="shared" si="61"/>
        <v>8.1999999999999993</v>
      </c>
      <c r="I130" s="53">
        <f t="shared" si="62"/>
        <v>24</v>
      </c>
      <c r="J130" s="53">
        <f t="shared" si="63"/>
        <v>36</v>
      </c>
      <c r="K130" s="52">
        <v>6</v>
      </c>
      <c r="L130" s="58">
        <f t="shared" si="64"/>
        <v>99.366666666666674</v>
      </c>
      <c r="M130" s="43"/>
      <c r="N130" s="35">
        <f t="shared" si="65"/>
        <v>0</v>
      </c>
    </row>
    <row r="131" spans="1:30" ht="14.5" x14ac:dyDescent="0.35">
      <c r="A131" s="16" t="s">
        <v>534</v>
      </c>
      <c r="B131" s="9" t="s">
        <v>110</v>
      </c>
      <c r="C131" s="9" t="s">
        <v>7</v>
      </c>
      <c r="D131" s="62" t="s">
        <v>473</v>
      </c>
      <c r="E131" s="52">
        <v>20</v>
      </c>
      <c r="F131" s="52">
        <f t="shared" si="59"/>
        <v>13.333333333333334</v>
      </c>
      <c r="G131" s="52">
        <f t="shared" si="60"/>
        <v>17</v>
      </c>
      <c r="H131" s="52">
        <f t="shared" si="61"/>
        <v>16.399999999999999</v>
      </c>
      <c r="I131" s="53">
        <f t="shared" si="62"/>
        <v>24</v>
      </c>
      <c r="J131" s="53">
        <f t="shared" si="63"/>
        <v>36</v>
      </c>
      <c r="K131" s="52">
        <v>6</v>
      </c>
      <c r="L131" s="58">
        <f t="shared" si="64"/>
        <v>132.73333333333335</v>
      </c>
      <c r="M131" s="43"/>
      <c r="N131" s="35">
        <f t="shared" si="65"/>
        <v>0</v>
      </c>
    </row>
    <row r="132" spans="1:30" ht="14.5" x14ac:dyDescent="0.35">
      <c r="A132" s="16" t="s">
        <v>535</v>
      </c>
      <c r="B132" s="9" t="s">
        <v>111</v>
      </c>
      <c r="C132" s="9" t="s">
        <v>90</v>
      </c>
      <c r="D132" s="62" t="s">
        <v>474</v>
      </c>
      <c r="E132" s="52">
        <v>20</v>
      </c>
      <c r="F132" s="52">
        <f t="shared" si="59"/>
        <v>13.333333333333334</v>
      </c>
      <c r="G132" s="52">
        <f t="shared" si="60"/>
        <v>17</v>
      </c>
      <c r="H132" s="52">
        <f t="shared" si="61"/>
        <v>16.399999999999999</v>
      </c>
      <c r="I132" s="53">
        <f t="shared" si="62"/>
        <v>24</v>
      </c>
      <c r="J132" s="53">
        <f t="shared" si="63"/>
        <v>36</v>
      </c>
      <c r="K132" s="52">
        <v>6</v>
      </c>
      <c r="L132" s="58">
        <f t="shared" si="64"/>
        <v>132.73333333333335</v>
      </c>
      <c r="M132" s="43"/>
      <c r="N132" s="35">
        <f t="shared" si="65"/>
        <v>0</v>
      </c>
    </row>
    <row r="133" spans="1:30" ht="14.5" x14ac:dyDescent="0.35">
      <c r="A133" s="16" t="s">
        <v>536</v>
      </c>
      <c r="B133" s="9" t="s">
        <v>112</v>
      </c>
      <c r="C133" s="9" t="s">
        <v>90</v>
      </c>
      <c r="D133" s="62" t="s">
        <v>469</v>
      </c>
      <c r="E133" s="52">
        <v>10</v>
      </c>
      <c r="F133" s="52">
        <f t="shared" si="59"/>
        <v>6.666666666666667</v>
      </c>
      <c r="G133" s="52">
        <f t="shared" si="60"/>
        <v>8.5</v>
      </c>
      <c r="H133" s="52">
        <f t="shared" si="61"/>
        <v>8.1999999999999993</v>
      </c>
      <c r="I133" s="53">
        <f t="shared" si="62"/>
        <v>24</v>
      </c>
      <c r="J133" s="53">
        <f t="shared" si="63"/>
        <v>36</v>
      </c>
      <c r="K133" s="52">
        <v>6</v>
      </c>
      <c r="L133" s="58">
        <f t="shared" si="64"/>
        <v>99.366666666666674</v>
      </c>
      <c r="M133" s="43"/>
      <c r="N133" s="35">
        <f t="shared" si="65"/>
        <v>0</v>
      </c>
    </row>
    <row r="134" spans="1:30" ht="14.5" x14ac:dyDescent="0.35">
      <c r="A134" s="16" t="s">
        <v>537</v>
      </c>
      <c r="B134" s="9" t="s">
        <v>114</v>
      </c>
      <c r="C134" s="9" t="s">
        <v>90</v>
      </c>
      <c r="D134" s="62" t="s">
        <v>102</v>
      </c>
      <c r="E134" s="52">
        <v>10</v>
      </c>
      <c r="F134" s="52">
        <f t="shared" si="59"/>
        <v>6.666666666666667</v>
      </c>
      <c r="G134" s="52">
        <f t="shared" si="60"/>
        <v>8.5</v>
      </c>
      <c r="H134" s="52">
        <f t="shared" si="61"/>
        <v>8.1999999999999993</v>
      </c>
      <c r="I134" s="53">
        <f t="shared" si="62"/>
        <v>24</v>
      </c>
      <c r="J134" s="53">
        <f t="shared" si="63"/>
        <v>36</v>
      </c>
      <c r="K134" s="52">
        <v>6</v>
      </c>
      <c r="L134" s="58">
        <f t="shared" si="64"/>
        <v>99.366666666666674</v>
      </c>
      <c r="M134" s="43"/>
      <c r="N134" s="35">
        <f t="shared" si="65"/>
        <v>0</v>
      </c>
      <c r="O134" s="50">
        <f>SUM(N115:N134)</f>
        <v>0</v>
      </c>
    </row>
    <row r="135" spans="1:30" ht="14.5" x14ac:dyDescent="0.35">
      <c r="A135" s="18"/>
      <c r="B135" s="3"/>
      <c r="C135" s="3"/>
      <c r="D135" s="64"/>
      <c r="E135" s="11"/>
      <c r="F135" s="11"/>
      <c r="G135" s="11"/>
      <c r="H135" s="11"/>
      <c r="I135" s="11"/>
      <c r="J135" s="11"/>
      <c r="K135" s="11"/>
      <c r="L135" s="11"/>
      <c r="M135" s="36"/>
      <c r="N135" s="36"/>
      <c r="O135" s="48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1" x14ac:dyDescent="0.5">
      <c r="A136" s="85" t="s">
        <v>115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7"/>
      <c r="O136" s="47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4.5" x14ac:dyDescent="0.35">
      <c r="A137" s="16" t="s">
        <v>335</v>
      </c>
      <c r="B137" s="7" t="s">
        <v>224</v>
      </c>
      <c r="C137" s="7" t="s">
        <v>7</v>
      </c>
      <c r="D137" s="61" t="s">
        <v>116</v>
      </c>
      <c r="E137" s="52">
        <v>5</v>
      </c>
      <c r="F137" s="52">
        <f t="shared" ref="F137:F147" si="66">E137/3*2</f>
        <v>3.3333333333333335</v>
      </c>
      <c r="G137" s="52">
        <f t="shared" ref="G137:G147" si="67">E137*0.85</f>
        <v>4.25</v>
      </c>
      <c r="H137" s="52">
        <f t="shared" ref="H137:H147" si="68">E137*0.82</f>
        <v>4.0999999999999996</v>
      </c>
      <c r="I137" s="53">
        <f t="shared" ref="I137:I147" si="69">K137*4</f>
        <v>8</v>
      </c>
      <c r="J137" s="53">
        <f t="shared" ref="J137:J147" si="70">K137*6</f>
        <v>12</v>
      </c>
      <c r="K137" s="52">
        <v>2</v>
      </c>
      <c r="L137" s="58">
        <f t="shared" ref="L137:L147" si="71">SUM(E137:K137)</f>
        <v>38.683333333333337</v>
      </c>
      <c r="M137" s="44"/>
      <c r="N137" s="35">
        <f t="shared" ref="N137:N147" si="72">L137*M137</f>
        <v>0</v>
      </c>
    </row>
    <row r="138" spans="1:30" ht="14.5" x14ac:dyDescent="0.35">
      <c r="A138" s="16" t="s">
        <v>336</v>
      </c>
      <c r="B138" s="9" t="s">
        <v>118</v>
      </c>
      <c r="C138" s="9" t="s">
        <v>90</v>
      </c>
      <c r="D138" s="62" t="s">
        <v>475</v>
      </c>
      <c r="E138" s="52">
        <v>5</v>
      </c>
      <c r="F138" s="52">
        <f t="shared" si="66"/>
        <v>3.3333333333333335</v>
      </c>
      <c r="G138" s="52">
        <f t="shared" si="67"/>
        <v>4.25</v>
      </c>
      <c r="H138" s="52">
        <f t="shared" si="68"/>
        <v>4.0999999999999996</v>
      </c>
      <c r="I138" s="53">
        <f t="shared" si="69"/>
        <v>8</v>
      </c>
      <c r="J138" s="53">
        <f t="shared" si="70"/>
        <v>12</v>
      </c>
      <c r="K138" s="52">
        <v>2</v>
      </c>
      <c r="L138" s="58">
        <f t="shared" si="71"/>
        <v>38.683333333333337</v>
      </c>
      <c r="M138" s="43"/>
      <c r="N138" s="35">
        <f t="shared" si="72"/>
        <v>0</v>
      </c>
    </row>
    <row r="139" spans="1:30" ht="14.5" x14ac:dyDescent="0.35">
      <c r="A139" s="16" t="s">
        <v>337</v>
      </c>
      <c r="B139" s="9" t="s">
        <v>476</v>
      </c>
      <c r="C139" s="9" t="s">
        <v>478</v>
      </c>
      <c r="D139" s="62" t="s">
        <v>477</v>
      </c>
      <c r="E139" s="52">
        <v>5</v>
      </c>
      <c r="F139" s="52">
        <f t="shared" si="66"/>
        <v>3.3333333333333335</v>
      </c>
      <c r="G139" s="52">
        <f t="shared" si="67"/>
        <v>4.25</v>
      </c>
      <c r="H139" s="52">
        <f t="shared" si="68"/>
        <v>4.0999999999999996</v>
      </c>
      <c r="I139" s="53">
        <f t="shared" si="69"/>
        <v>8</v>
      </c>
      <c r="J139" s="53">
        <f t="shared" si="70"/>
        <v>12</v>
      </c>
      <c r="K139" s="52">
        <v>2</v>
      </c>
      <c r="L139" s="58">
        <f t="shared" si="71"/>
        <v>38.683333333333337</v>
      </c>
      <c r="M139" s="43"/>
      <c r="N139" s="35">
        <f t="shared" si="72"/>
        <v>0</v>
      </c>
    </row>
    <row r="140" spans="1:30" ht="14.5" x14ac:dyDescent="0.35">
      <c r="A140" s="16" t="s">
        <v>338</v>
      </c>
      <c r="B140" s="9" t="s">
        <v>119</v>
      </c>
      <c r="C140" s="9" t="s">
        <v>7</v>
      </c>
      <c r="D140" s="62" t="s">
        <v>479</v>
      </c>
      <c r="E140" s="52">
        <v>5</v>
      </c>
      <c r="F140" s="52">
        <f t="shared" si="66"/>
        <v>3.3333333333333335</v>
      </c>
      <c r="G140" s="52">
        <f t="shared" si="67"/>
        <v>4.25</v>
      </c>
      <c r="H140" s="52">
        <f t="shared" si="68"/>
        <v>4.0999999999999996</v>
      </c>
      <c r="I140" s="53">
        <f t="shared" si="69"/>
        <v>8</v>
      </c>
      <c r="J140" s="53">
        <f t="shared" si="70"/>
        <v>12</v>
      </c>
      <c r="K140" s="52">
        <v>2</v>
      </c>
      <c r="L140" s="58">
        <f t="shared" si="71"/>
        <v>38.683333333333337</v>
      </c>
      <c r="M140" s="43"/>
      <c r="N140" s="35">
        <f t="shared" si="72"/>
        <v>0</v>
      </c>
    </row>
    <row r="141" spans="1:30" ht="14.5" x14ac:dyDescent="0.35">
      <c r="A141" s="16" t="s">
        <v>339</v>
      </c>
      <c r="B141" s="9" t="s">
        <v>120</v>
      </c>
      <c r="C141" s="9" t="s">
        <v>7</v>
      </c>
      <c r="D141" s="62" t="s">
        <v>264</v>
      </c>
      <c r="E141" s="52">
        <v>5</v>
      </c>
      <c r="F141" s="52">
        <f t="shared" si="66"/>
        <v>3.3333333333333335</v>
      </c>
      <c r="G141" s="52">
        <f t="shared" si="67"/>
        <v>4.25</v>
      </c>
      <c r="H141" s="52">
        <f t="shared" si="68"/>
        <v>4.0999999999999996</v>
      </c>
      <c r="I141" s="53">
        <f t="shared" si="69"/>
        <v>8</v>
      </c>
      <c r="J141" s="53">
        <f t="shared" si="70"/>
        <v>12</v>
      </c>
      <c r="K141" s="52">
        <v>2</v>
      </c>
      <c r="L141" s="58">
        <f t="shared" si="71"/>
        <v>38.683333333333337</v>
      </c>
      <c r="M141" s="43"/>
      <c r="N141" s="35">
        <f t="shared" si="72"/>
        <v>0</v>
      </c>
    </row>
    <row r="142" spans="1:30" ht="14.5" x14ac:dyDescent="0.35">
      <c r="A142" s="16" t="s">
        <v>340</v>
      </c>
      <c r="B142" s="9" t="s">
        <v>121</v>
      </c>
      <c r="C142" s="9" t="s">
        <v>122</v>
      </c>
      <c r="D142" s="62" t="s">
        <v>123</v>
      </c>
      <c r="E142" s="52">
        <v>10</v>
      </c>
      <c r="F142" s="52">
        <f t="shared" si="66"/>
        <v>6.666666666666667</v>
      </c>
      <c r="G142" s="52">
        <f t="shared" si="67"/>
        <v>8.5</v>
      </c>
      <c r="H142" s="52">
        <f t="shared" si="68"/>
        <v>8.1999999999999993</v>
      </c>
      <c r="I142" s="53">
        <f t="shared" si="69"/>
        <v>8</v>
      </c>
      <c r="J142" s="53">
        <f t="shared" si="70"/>
        <v>12</v>
      </c>
      <c r="K142" s="52">
        <v>2</v>
      </c>
      <c r="L142" s="58">
        <f t="shared" si="71"/>
        <v>55.366666666666667</v>
      </c>
      <c r="M142" s="43"/>
      <c r="N142" s="35">
        <f t="shared" si="72"/>
        <v>0</v>
      </c>
    </row>
    <row r="143" spans="1:30" ht="14.5" x14ac:dyDescent="0.35">
      <c r="A143" s="16" t="s">
        <v>341</v>
      </c>
      <c r="B143" s="9" t="s">
        <v>124</v>
      </c>
      <c r="C143" s="9" t="s">
        <v>125</v>
      </c>
      <c r="D143" s="62" t="s">
        <v>480</v>
      </c>
      <c r="E143" s="52">
        <v>10</v>
      </c>
      <c r="F143" s="52">
        <f t="shared" si="66"/>
        <v>6.666666666666667</v>
      </c>
      <c r="G143" s="52">
        <f t="shared" si="67"/>
        <v>8.5</v>
      </c>
      <c r="H143" s="52">
        <f t="shared" si="68"/>
        <v>8.1999999999999993</v>
      </c>
      <c r="I143" s="53">
        <f t="shared" si="69"/>
        <v>8</v>
      </c>
      <c r="J143" s="53">
        <f t="shared" si="70"/>
        <v>12</v>
      </c>
      <c r="K143" s="52">
        <v>2</v>
      </c>
      <c r="L143" s="58">
        <f t="shared" si="71"/>
        <v>55.366666666666667</v>
      </c>
      <c r="M143" s="43"/>
      <c r="N143" s="35">
        <f t="shared" si="72"/>
        <v>0</v>
      </c>
    </row>
    <row r="144" spans="1:30" ht="14.5" x14ac:dyDescent="0.35">
      <c r="A144" s="16" t="s">
        <v>342</v>
      </c>
      <c r="B144" s="9" t="s">
        <v>126</v>
      </c>
      <c r="C144" s="9" t="s">
        <v>127</v>
      </c>
      <c r="D144" s="62" t="s">
        <v>265</v>
      </c>
      <c r="E144" s="52">
        <v>3</v>
      </c>
      <c r="F144" s="52">
        <f t="shared" si="66"/>
        <v>2</v>
      </c>
      <c r="G144" s="52">
        <f t="shared" si="67"/>
        <v>2.5499999999999998</v>
      </c>
      <c r="H144" s="52">
        <f t="shared" si="68"/>
        <v>2.46</v>
      </c>
      <c r="I144" s="53">
        <f t="shared" si="69"/>
        <v>8</v>
      </c>
      <c r="J144" s="53">
        <f t="shared" si="70"/>
        <v>12</v>
      </c>
      <c r="K144" s="52">
        <v>2</v>
      </c>
      <c r="L144" s="58">
        <f t="shared" si="71"/>
        <v>32.01</v>
      </c>
      <c r="M144" s="43"/>
      <c r="N144" s="35">
        <f t="shared" si="72"/>
        <v>0</v>
      </c>
    </row>
    <row r="145" spans="1:30" ht="14.5" x14ac:dyDescent="0.35">
      <c r="A145" s="16" t="s">
        <v>538</v>
      </c>
      <c r="B145" s="9" t="s">
        <v>128</v>
      </c>
      <c r="C145" s="9" t="s">
        <v>129</v>
      </c>
      <c r="D145" s="62" t="s">
        <v>81</v>
      </c>
      <c r="E145" s="52">
        <v>3</v>
      </c>
      <c r="F145" s="52">
        <f t="shared" si="66"/>
        <v>2</v>
      </c>
      <c r="G145" s="52">
        <f t="shared" si="67"/>
        <v>2.5499999999999998</v>
      </c>
      <c r="H145" s="52">
        <f t="shared" si="68"/>
        <v>2.46</v>
      </c>
      <c r="I145" s="53">
        <f t="shared" si="69"/>
        <v>8</v>
      </c>
      <c r="J145" s="53">
        <f t="shared" si="70"/>
        <v>12</v>
      </c>
      <c r="K145" s="52">
        <v>2</v>
      </c>
      <c r="L145" s="58">
        <f t="shared" si="71"/>
        <v>32.01</v>
      </c>
      <c r="M145" s="43"/>
      <c r="N145" s="35">
        <f t="shared" si="72"/>
        <v>0</v>
      </c>
    </row>
    <row r="146" spans="1:30" ht="14.5" x14ac:dyDescent="0.35">
      <c r="A146" s="16" t="s">
        <v>539</v>
      </c>
      <c r="B146" s="9" t="s">
        <v>130</v>
      </c>
      <c r="C146" s="9" t="s">
        <v>129</v>
      </c>
      <c r="D146" s="62" t="s">
        <v>131</v>
      </c>
      <c r="E146" s="52">
        <v>3</v>
      </c>
      <c r="F146" s="52">
        <f t="shared" si="66"/>
        <v>2</v>
      </c>
      <c r="G146" s="52">
        <f t="shared" si="67"/>
        <v>2.5499999999999998</v>
      </c>
      <c r="H146" s="52">
        <f t="shared" si="68"/>
        <v>2.46</v>
      </c>
      <c r="I146" s="53">
        <f t="shared" si="69"/>
        <v>8</v>
      </c>
      <c r="J146" s="53">
        <f t="shared" si="70"/>
        <v>12</v>
      </c>
      <c r="K146" s="52">
        <v>2</v>
      </c>
      <c r="L146" s="58">
        <f t="shared" si="71"/>
        <v>32.01</v>
      </c>
      <c r="M146" s="43"/>
      <c r="N146" s="35">
        <f t="shared" si="72"/>
        <v>0</v>
      </c>
    </row>
    <row r="147" spans="1:30" ht="14.5" x14ac:dyDescent="0.35">
      <c r="A147" s="16" t="s">
        <v>540</v>
      </c>
      <c r="B147" s="9" t="s">
        <v>226</v>
      </c>
      <c r="C147" s="9" t="s">
        <v>7</v>
      </c>
      <c r="D147" s="62" t="s">
        <v>99</v>
      </c>
      <c r="E147" s="52">
        <v>2</v>
      </c>
      <c r="F147" s="52">
        <f t="shared" si="66"/>
        <v>1.3333333333333333</v>
      </c>
      <c r="G147" s="52">
        <f t="shared" si="67"/>
        <v>1.7</v>
      </c>
      <c r="H147" s="52">
        <f t="shared" si="68"/>
        <v>1.64</v>
      </c>
      <c r="I147" s="53">
        <f t="shared" si="69"/>
        <v>8</v>
      </c>
      <c r="J147" s="53">
        <f t="shared" si="70"/>
        <v>12</v>
      </c>
      <c r="K147" s="52">
        <v>2</v>
      </c>
      <c r="L147" s="58">
        <f t="shared" si="71"/>
        <v>28.673333333333332</v>
      </c>
      <c r="M147" s="43"/>
      <c r="N147" s="35">
        <f t="shared" si="72"/>
        <v>0</v>
      </c>
      <c r="O147" s="50">
        <f>SUM(N137:N147)</f>
        <v>0</v>
      </c>
    </row>
    <row r="148" spans="1:30" ht="14.5" x14ac:dyDescent="0.35">
      <c r="A148" s="18"/>
      <c r="B148" s="3"/>
      <c r="C148" s="3"/>
      <c r="D148" s="64"/>
      <c r="E148" s="11"/>
      <c r="F148" s="11"/>
      <c r="G148" s="11"/>
      <c r="H148" s="11"/>
      <c r="I148" s="11"/>
      <c r="J148" s="11"/>
      <c r="K148" s="11"/>
      <c r="L148" s="11"/>
      <c r="M148" s="36"/>
      <c r="N148" s="36"/>
      <c r="O148" s="4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21" x14ac:dyDescent="0.5">
      <c r="A149" s="85" t="s">
        <v>132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7"/>
      <c r="O149" s="4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4.5" x14ac:dyDescent="0.35">
      <c r="A150" s="17" t="s">
        <v>343</v>
      </c>
      <c r="B150" s="9" t="s">
        <v>134</v>
      </c>
      <c r="C150" s="9" t="s">
        <v>135</v>
      </c>
      <c r="D150" s="62" t="s">
        <v>482</v>
      </c>
      <c r="E150" s="52">
        <v>10</v>
      </c>
      <c r="F150" s="52">
        <f t="shared" ref="F150:F162" si="73">E150/3*2</f>
        <v>6.666666666666667</v>
      </c>
      <c r="G150" s="52">
        <f t="shared" ref="G150:G162" si="74">E150*0.85</f>
        <v>8.5</v>
      </c>
      <c r="H150" s="52">
        <f t="shared" ref="H150:H162" si="75">E150*0.82</f>
        <v>8.1999999999999993</v>
      </c>
      <c r="I150" s="53">
        <f t="shared" ref="I150:I162" si="76">K150*4</f>
        <v>36</v>
      </c>
      <c r="J150" s="53">
        <f t="shared" ref="J150:J162" si="77">K150*6</f>
        <v>54</v>
      </c>
      <c r="K150" s="52">
        <v>9</v>
      </c>
      <c r="L150" s="58">
        <f t="shared" ref="L150:L162" si="78">SUM(E150:K150)</f>
        <v>132.36666666666667</v>
      </c>
      <c r="M150" s="43"/>
      <c r="N150" s="35">
        <f t="shared" ref="N150:N162" si="79">L150*M150</f>
        <v>0</v>
      </c>
    </row>
    <row r="151" spans="1:30" ht="14.5" x14ac:dyDescent="0.35">
      <c r="A151" s="17" t="s">
        <v>344</v>
      </c>
      <c r="B151" s="6" t="s">
        <v>227</v>
      </c>
      <c r="C151" s="6" t="s">
        <v>136</v>
      </c>
      <c r="D151" s="65" t="s">
        <v>117</v>
      </c>
      <c r="E151" s="52">
        <v>10</v>
      </c>
      <c r="F151" s="52">
        <f t="shared" si="73"/>
        <v>6.666666666666667</v>
      </c>
      <c r="G151" s="52">
        <f t="shared" si="74"/>
        <v>8.5</v>
      </c>
      <c r="H151" s="52">
        <f t="shared" si="75"/>
        <v>8.1999999999999993</v>
      </c>
      <c r="I151" s="53">
        <f t="shared" si="76"/>
        <v>36</v>
      </c>
      <c r="J151" s="53">
        <f t="shared" si="77"/>
        <v>54</v>
      </c>
      <c r="K151" s="52">
        <v>9</v>
      </c>
      <c r="L151" s="58">
        <f t="shared" si="78"/>
        <v>132.36666666666667</v>
      </c>
      <c r="M151" s="43"/>
      <c r="N151" s="35">
        <f t="shared" si="79"/>
        <v>0</v>
      </c>
    </row>
    <row r="152" spans="1:30" ht="14.5" x14ac:dyDescent="0.35">
      <c r="A152" s="17" t="s">
        <v>345</v>
      </c>
      <c r="B152" s="9" t="s">
        <v>138</v>
      </c>
      <c r="C152" s="9" t="s">
        <v>7</v>
      </c>
      <c r="D152" s="62" t="s">
        <v>117</v>
      </c>
      <c r="E152" s="52">
        <v>10</v>
      </c>
      <c r="F152" s="52">
        <f t="shared" si="73"/>
        <v>6.666666666666667</v>
      </c>
      <c r="G152" s="52">
        <f t="shared" si="74"/>
        <v>8.5</v>
      </c>
      <c r="H152" s="52">
        <f t="shared" si="75"/>
        <v>8.1999999999999993</v>
      </c>
      <c r="I152" s="53">
        <f t="shared" si="76"/>
        <v>36</v>
      </c>
      <c r="J152" s="53">
        <f t="shared" si="77"/>
        <v>54</v>
      </c>
      <c r="K152" s="52">
        <v>9</v>
      </c>
      <c r="L152" s="58">
        <f t="shared" si="78"/>
        <v>132.36666666666667</v>
      </c>
      <c r="M152" s="43"/>
      <c r="N152" s="35">
        <f t="shared" si="79"/>
        <v>0</v>
      </c>
    </row>
    <row r="153" spans="1:30" ht="14.5" x14ac:dyDescent="0.35">
      <c r="A153" s="17" t="s">
        <v>346</v>
      </c>
      <c r="B153" s="9" t="s">
        <v>483</v>
      </c>
      <c r="C153" s="9" t="s">
        <v>484</v>
      </c>
      <c r="D153" s="62" t="s">
        <v>24</v>
      </c>
      <c r="E153" s="52">
        <v>40</v>
      </c>
      <c r="F153" s="52">
        <f t="shared" si="73"/>
        <v>26.666666666666668</v>
      </c>
      <c r="G153" s="52">
        <f t="shared" si="74"/>
        <v>34</v>
      </c>
      <c r="H153" s="52">
        <f t="shared" si="75"/>
        <v>32.799999999999997</v>
      </c>
      <c r="I153" s="53">
        <f t="shared" si="76"/>
        <v>72</v>
      </c>
      <c r="J153" s="53">
        <f t="shared" si="77"/>
        <v>108</v>
      </c>
      <c r="K153" s="52">
        <v>18</v>
      </c>
      <c r="L153" s="58">
        <f t="shared" si="78"/>
        <v>331.4666666666667</v>
      </c>
      <c r="M153" s="43"/>
      <c r="N153" s="35">
        <f t="shared" si="79"/>
        <v>0</v>
      </c>
    </row>
    <row r="154" spans="1:30" ht="14.5" x14ac:dyDescent="0.35">
      <c r="A154" s="17" t="s">
        <v>347</v>
      </c>
      <c r="B154" s="9" t="s">
        <v>486</v>
      </c>
      <c r="C154" s="9" t="s">
        <v>484</v>
      </c>
      <c r="D154" s="62" t="s">
        <v>24</v>
      </c>
      <c r="E154" s="52">
        <v>40</v>
      </c>
      <c r="F154" s="52">
        <f t="shared" si="73"/>
        <v>26.666666666666668</v>
      </c>
      <c r="G154" s="52">
        <f t="shared" si="74"/>
        <v>34</v>
      </c>
      <c r="H154" s="52">
        <f t="shared" si="75"/>
        <v>32.799999999999997</v>
      </c>
      <c r="I154" s="53">
        <f t="shared" si="76"/>
        <v>72</v>
      </c>
      <c r="J154" s="53">
        <f t="shared" si="77"/>
        <v>108</v>
      </c>
      <c r="K154" s="52">
        <v>18</v>
      </c>
      <c r="L154" s="58">
        <f t="shared" si="78"/>
        <v>331.4666666666667</v>
      </c>
      <c r="M154" s="43"/>
      <c r="N154" s="35">
        <f t="shared" si="79"/>
        <v>0</v>
      </c>
    </row>
    <row r="155" spans="1:30" ht="14.5" x14ac:dyDescent="0.35">
      <c r="A155" s="17" t="s">
        <v>541</v>
      </c>
      <c r="B155" s="9" t="s">
        <v>139</v>
      </c>
      <c r="C155" s="9" t="s">
        <v>485</v>
      </c>
      <c r="D155" s="62" t="s">
        <v>117</v>
      </c>
      <c r="E155" s="52">
        <v>30</v>
      </c>
      <c r="F155" s="52">
        <f t="shared" si="73"/>
        <v>20</v>
      </c>
      <c r="G155" s="52">
        <f t="shared" si="74"/>
        <v>25.5</v>
      </c>
      <c r="H155" s="52">
        <f t="shared" si="75"/>
        <v>24.599999999999998</v>
      </c>
      <c r="I155" s="53">
        <f t="shared" si="76"/>
        <v>36</v>
      </c>
      <c r="J155" s="53">
        <f t="shared" si="77"/>
        <v>54</v>
      </c>
      <c r="K155" s="52">
        <v>9</v>
      </c>
      <c r="L155" s="58">
        <f t="shared" si="78"/>
        <v>199.1</v>
      </c>
      <c r="M155" s="43"/>
      <c r="N155" s="35">
        <f t="shared" si="79"/>
        <v>0</v>
      </c>
    </row>
    <row r="156" spans="1:30" ht="14.5" x14ac:dyDescent="0.35">
      <c r="A156" s="17" t="s">
        <v>542</v>
      </c>
      <c r="B156" s="9" t="s">
        <v>140</v>
      </c>
      <c r="C156" s="9" t="s">
        <v>141</v>
      </c>
      <c r="D156" s="62" t="s">
        <v>147</v>
      </c>
      <c r="E156" s="52">
        <v>10</v>
      </c>
      <c r="F156" s="52">
        <f t="shared" si="73"/>
        <v>6.666666666666667</v>
      </c>
      <c r="G156" s="52">
        <f t="shared" si="74"/>
        <v>8.5</v>
      </c>
      <c r="H156" s="52">
        <f t="shared" si="75"/>
        <v>8.1999999999999993</v>
      </c>
      <c r="I156" s="53">
        <f t="shared" si="76"/>
        <v>12</v>
      </c>
      <c r="J156" s="53">
        <f t="shared" si="77"/>
        <v>18</v>
      </c>
      <c r="K156" s="52">
        <v>3</v>
      </c>
      <c r="L156" s="58">
        <f t="shared" si="78"/>
        <v>66.366666666666674</v>
      </c>
      <c r="M156" s="43"/>
      <c r="N156" s="35">
        <f t="shared" si="79"/>
        <v>0</v>
      </c>
    </row>
    <row r="157" spans="1:30" ht="14.5" x14ac:dyDescent="0.35">
      <c r="A157" s="17" t="s">
        <v>543</v>
      </c>
      <c r="B157" s="9" t="s">
        <v>142</v>
      </c>
      <c r="C157" s="9" t="s">
        <v>143</v>
      </c>
      <c r="D157" s="62" t="s">
        <v>144</v>
      </c>
      <c r="E157" s="52">
        <v>10</v>
      </c>
      <c r="F157" s="52">
        <f t="shared" si="73"/>
        <v>6.666666666666667</v>
      </c>
      <c r="G157" s="52">
        <f t="shared" si="74"/>
        <v>8.5</v>
      </c>
      <c r="H157" s="52">
        <f t="shared" si="75"/>
        <v>8.1999999999999993</v>
      </c>
      <c r="I157" s="53">
        <f t="shared" si="76"/>
        <v>36</v>
      </c>
      <c r="J157" s="53">
        <f t="shared" si="77"/>
        <v>54</v>
      </c>
      <c r="K157" s="52">
        <v>9</v>
      </c>
      <c r="L157" s="58">
        <f t="shared" si="78"/>
        <v>132.36666666666667</v>
      </c>
      <c r="M157" s="43"/>
      <c r="N157" s="35">
        <f t="shared" si="79"/>
        <v>0</v>
      </c>
    </row>
    <row r="158" spans="1:30" ht="14.5" x14ac:dyDescent="0.35">
      <c r="A158" s="17" t="s">
        <v>544</v>
      </c>
      <c r="B158" s="9" t="s">
        <v>145</v>
      </c>
      <c r="C158" s="9" t="s">
        <v>143</v>
      </c>
      <c r="D158" s="62" t="s">
        <v>117</v>
      </c>
      <c r="E158" s="52">
        <v>20</v>
      </c>
      <c r="F158" s="52">
        <f t="shared" si="73"/>
        <v>13.333333333333334</v>
      </c>
      <c r="G158" s="52">
        <f t="shared" si="74"/>
        <v>17</v>
      </c>
      <c r="H158" s="52">
        <f t="shared" si="75"/>
        <v>16.399999999999999</v>
      </c>
      <c r="I158" s="53">
        <f t="shared" si="76"/>
        <v>36</v>
      </c>
      <c r="J158" s="53">
        <f t="shared" si="77"/>
        <v>54</v>
      </c>
      <c r="K158" s="52">
        <v>9</v>
      </c>
      <c r="L158" s="58">
        <f t="shared" si="78"/>
        <v>165.73333333333335</v>
      </c>
      <c r="M158" s="43"/>
      <c r="N158" s="35">
        <f t="shared" si="79"/>
        <v>0</v>
      </c>
    </row>
    <row r="159" spans="1:30" ht="14.5" x14ac:dyDescent="0.35">
      <c r="A159" s="17" t="s">
        <v>545</v>
      </c>
      <c r="B159" s="9" t="s">
        <v>146</v>
      </c>
      <c r="C159" s="9" t="s">
        <v>137</v>
      </c>
      <c r="D159" s="62" t="s">
        <v>147</v>
      </c>
      <c r="E159" s="52">
        <v>5</v>
      </c>
      <c r="F159" s="52">
        <f t="shared" si="73"/>
        <v>3.3333333333333335</v>
      </c>
      <c r="G159" s="52">
        <f t="shared" si="74"/>
        <v>4.25</v>
      </c>
      <c r="H159" s="52">
        <f t="shared" si="75"/>
        <v>4.0999999999999996</v>
      </c>
      <c r="I159" s="53">
        <f t="shared" si="76"/>
        <v>12</v>
      </c>
      <c r="J159" s="53">
        <f t="shared" si="77"/>
        <v>18</v>
      </c>
      <c r="K159" s="52">
        <v>3</v>
      </c>
      <c r="L159" s="58">
        <f t="shared" si="78"/>
        <v>49.683333333333337</v>
      </c>
      <c r="M159" s="43"/>
      <c r="N159" s="35">
        <f t="shared" si="79"/>
        <v>0</v>
      </c>
    </row>
    <row r="160" spans="1:30" ht="14.5" x14ac:dyDescent="0.35">
      <c r="A160" s="17" t="s">
        <v>546</v>
      </c>
      <c r="B160" s="9" t="s">
        <v>266</v>
      </c>
      <c r="C160" s="9" t="s">
        <v>148</v>
      </c>
      <c r="D160" s="62" t="s">
        <v>15</v>
      </c>
      <c r="E160" s="52">
        <v>50</v>
      </c>
      <c r="F160" s="52">
        <f t="shared" si="73"/>
        <v>33.333333333333336</v>
      </c>
      <c r="G160" s="52">
        <f t="shared" si="74"/>
        <v>42.5</v>
      </c>
      <c r="H160" s="52">
        <f t="shared" si="75"/>
        <v>41</v>
      </c>
      <c r="I160" s="53">
        <f t="shared" si="76"/>
        <v>72</v>
      </c>
      <c r="J160" s="53">
        <f t="shared" si="77"/>
        <v>108</v>
      </c>
      <c r="K160" s="52">
        <v>18</v>
      </c>
      <c r="L160" s="58">
        <f t="shared" si="78"/>
        <v>364.83333333333337</v>
      </c>
      <c r="M160" s="43"/>
      <c r="N160" s="35">
        <f t="shared" si="79"/>
        <v>0</v>
      </c>
    </row>
    <row r="161" spans="1:30" ht="14.5" x14ac:dyDescent="0.35">
      <c r="A161" s="17" t="s">
        <v>547</v>
      </c>
      <c r="B161" s="9" t="s">
        <v>149</v>
      </c>
      <c r="C161" s="9" t="s">
        <v>150</v>
      </c>
      <c r="D161" s="62" t="s">
        <v>117</v>
      </c>
      <c r="E161" s="52">
        <v>3</v>
      </c>
      <c r="F161" s="52">
        <f t="shared" si="73"/>
        <v>2</v>
      </c>
      <c r="G161" s="52">
        <f t="shared" si="74"/>
        <v>2.5499999999999998</v>
      </c>
      <c r="H161" s="52">
        <f t="shared" si="75"/>
        <v>2.46</v>
      </c>
      <c r="I161" s="53">
        <f t="shared" si="76"/>
        <v>12</v>
      </c>
      <c r="J161" s="53">
        <f t="shared" si="77"/>
        <v>18</v>
      </c>
      <c r="K161" s="52">
        <v>3</v>
      </c>
      <c r="L161" s="58">
        <f t="shared" si="78"/>
        <v>43.01</v>
      </c>
      <c r="M161" s="43"/>
      <c r="N161" s="35">
        <f t="shared" si="79"/>
        <v>0</v>
      </c>
    </row>
    <row r="162" spans="1:30" ht="14.5" x14ac:dyDescent="0.35">
      <c r="A162" s="17" t="s">
        <v>548</v>
      </c>
      <c r="B162" s="9" t="s">
        <v>151</v>
      </c>
      <c r="C162" s="9" t="s">
        <v>150</v>
      </c>
      <c r="D162" s="62" t="s">
        <v>117</v>
      </c>
      <c r="E162" s="52">
        <v>3</v>
      </c>
      <c r="F162" s="52">
        <f t="shared" si="73"/>
        <v>2</v>
      </c>
      <c r="G162" s="52">
        <f t="shared" si="74"/>
        <v>2.5499999999999998</v>
      </c>
      <c r="H162" s="52">
        <f t="shared" si="75"/>
        <v>2.46</v>
      </c>
      <c r="I162" s="53">
        <f t="shared" si="76"/>
        <v>12</v>
      </c>
      <c r="J162" s="53">
        <f t="shared" si="77"/>
        <v>18</v>
      </c>
      <c r="K162" s="52">
        <v>3</v>
      </c>
      <c r="L162" s="58">
        <f t="shared" si="78"/>
        <v>43.01</v>
      </c>
      <c r="M162" s="43"/>
      <c r="N162" s="35">
        <f t="shared" si="79"/>
        <v>0</v>
      </c>
      <c r="O162" s="50">
        <f>SUM(N150:N162)</f>
        <v>0</v>
      </c>
    </row>
    <row r="163" spans="1:30" ht="14.5" x14ac:dyDescent="0.35">
      <c r="A163" s="18"/>
      <c r="B163" s="3"/>
      <c r="C163" s="3"/>
      <c r="D163" s="64"/>
      <c r="E163" s="11"/>
      <c r="F163" s="11"/>
      <c r="G163" s="11"/>
      <c r="H163" s="11"/>
      <c r="I163" s="11"/>
      <c r="J163" s="11"/>
      <c r="K163" s="11"/>
      <c r="L163" s="11"/>
      <c r="M163" s="36"/>
      <c r="N163" s="36"/>
      <c r="O163" s="48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21" x14ac:dyDescent="0.5">
      <c r="A164" s="85" t="s">
        <v>152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7"/>
      <c r="O164" s="4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4.5" x14ac:dyDescent="0.35">
      <c r="A165" s="16" t="s">
        <v>348</v>
      </c>
      <c r="B165" s="7" t="s">
        <v>153</v>
      </c>
      <c r="C165" s="9" t="s">
        <v>488</v>
      </c>
      <c r="D165" s="61" t="s">
        <v>487</v>
      </c>
      <c r="E165" s="52">
        <v>100</v>
      </c>
      <c r="F165" s="52">
        <f t="shared" ref="F165:F173" si="80">E165/3*2</f>
        <v>66.666666666666671</v>
      </c>
      <c r="G165" s="52">
        <f t="shared" ref="G165:G173" si="81">E165*0.85</f>
        <v>85</v>
      </c>
      <c r="H165" s="52">
        <f t="shared" ref="H165:H173" si="82">E165*0.82</f>
        <v>82</v>
      </c>
      <c r="I165" s="53">
        <f t="shared" ref="I165:I173" si="83">K165*4</f>
        <v>240</v>
      </c>
      <c r="J165" s="53">
        <f t="shared" ref="J165:J173" si="84">K165*6</f>
        <v>360</v>
      </c>
      <c r="K165" s="52">
        <v>60</v>
      </c>
      <c r="L165" s="58">
        <f t="shared" ref="L165:L173" si="85">SUM(E165:K165)</f>
        <v>993.66666666666674</v>
      </c>
      <c r="M165" s="44"/>
      <c r="N165" s="35">
        <f t="shared" ref="N165:N173" si="86">L165*M165</f>
        <v>0</v>
      </c>
    </row>
    <row r="166" spans="1:30" ht="14.5" x14ac:dyDescent="0.35">
      <c r="A166" s="16" t="s">
        <v>349</v>
      </c>
      <c r="B166" s="9" t="s">
        <v>154</v>
      </c>
      <c r="C166" s="9" t="s">
        <v>488</v>
      </c>
      <c r="D166" s="61" t="s">
        <v>487</v>
      </c>
      <c r="E166" s="52">
        <v>100</v>
      </c>
      <c r="F166" s="52">
        <f t="shared" si="80"/>
        <v>66.666666666666671</v>
      </c>
      <c r="G166" s="52">
        <f t="shared" si="81"/>
        <v>85</v>
      </c>
      <c r="H166" s="52">
        <f t="shared" si="82"/>
        <v>82</v>
      </c>
      <c r="I166" s="53">
        <f t="shared" si="83"/>
        <v>240</v>
      </c>
      <c r="J166" s="53">
        <f t="shared" si="84"/>
        <v>360</v>
      </c>
      <c r="K166" s="52">
        <v>60</v>
      </c>
      <c r="L166" s="58">
        <f t="shared" si="85"/>
        <v>993.66666666666674</v>
      </c>
      <c r="M166" s="43"/>
      <c r="N166" s="35">
        <f t="shared" si="86"/>
        <v>0</v>
      </c>
    </row>
    <row r="167" spans="1:30" ht="14.5" x14ac:dyDescent="0.35">
      <c r="A167" s="16" t="s">
        <v>350</v>
      </c>
      <c r="B167" s="9" t="s">
        <v>489</v>
      </c>
      <c r="C167" s="9" t="s">
        <v>488</v>
      </c>
      <c r="D167" s="61" t="s">
        <v>487</v>
      </c>
      <c r="E167" s="52">
        <v>100</v>
      </c>
      <c r="F167" s="52">
        <f t="shared" si="80"/>
        <v>66.666666666666671</v>
      </c>
      <c r="G167" s="52">
        <f t="shared" si="81"/>
        <v>85</v>
      </c>
      <c r="H167" s="52">
        <f t="shared" si="82"/>
        <v>82</v>
      </c>
      <c r="I167" s="53">
        <f t="shared" si="83"/>
        <v>240</v>
      </c>
      <c r="J167" s="53">
        <f t="shared" si="84"/>
        <v>360</v>
      </c>
      <c r="K167" s="52">
        <v>60</v>
      </c>
      <c r="L167" s="58">
        <f t="shared" si="85"/>
        <v>993.66666666666674</v>
      </c>
      <c r="M167" s="43"/>
      <c r="N167" s="35">
        <f t="shared" si="86"/>
        <v>0</v>
      </c>
    </row>
    <row r="168" spans="1:30" ht="14.5" x14ac:dyDescent="0.35">
      <c r="A168" s="16" t="s">
        <v>351</v>
      </c>
      <c r="B168" s="9" t="s">
        <v>155</v>
      </c>
      <c r="C168" s="9" t="s">
        <v>488</v>
      </c>
      <c r="D168" s="61" t="s">
        <v>487</v>
      </c>
      <c r="E168" s="52">
        <v>100</v>
      </c>
      <c r="F168" s="52">
        <f t="shared" si="80"/>
        <v>66.666666666666671</v>
      </c>
      <c r="G168" s="52">
        <f t="shared" si="81"/>
        <v>85</v>
      </c>
      <c r="H168" s="52">
        <f t="shared" si="82"/>
        <v>82</v>
      </c>
      <c r="I168" s="53">
        <f t="shared" si="83"/>
        <v>240</v>
      </c>
      <c r="J168" s="53">
        <f t="shared" si="84"/>
        <v>360</v>
      </c>
      <c r="K168" s="52">
        <v>60</v>
      </c>
      <c r="L168" s="58">
        <f t="shared" si="85"/>
        <v>993.66666666666674</v>
      </c>
      <c r="M168" s="43"/>
      <c r="N168" s="35">
        <f t="shared" si="86"/>
        <v>0</v>
      </c>
    </row>
    <row r="169" spans="1:30" ht="14.5" x14ac:dyDescent="0.35">
      <c r="A169" s="16" t="s">
        <v>352</v>
      </c>
      <c r="B169" s="9" t="s">
        <v>156</v>
      </c>
      <c r="C169" s="9" t="s">
        <v>7</v>
      </c>
      <c r="D169" s="62" t="s">
        <v>157</v>
      </c>
      <c r="E169" s="52">
        <v>10</v>
      </c>
      <c r="F169" s="52">
        <f t="shared" si="80"/>
        <v>6.666666666666667</v>
      </c>
      <c r="G169" s="52">
        <f t="shared" si="81"/>
        <v>8.5</v>
      </c>
      <c r="H169" s="52">
        <f t="shared" si="82"/>
        <v>8.1999999999999993</v>
      </c>
      <c r="I169" s="53">
        <f t="shared" si="83"/>
        <v>36</v>
      </c>
      <c r="J169" s="53">
        <f t="shared" si="84"/>
        <v>54</v>
      </c>
      <c r="K169" s="52">
        <v>9</v>
      </c>
      <c r="L169" s="58">
        <f t="shared" si="85"/>
        <v>132.36666666666667</v>
      </c>
      <c r="M169" s="43"/>
      <c r="N169" s="35">
        <f t="shared" si="86"/>
        <v>0</v>
      </c>
    </row>
    <row r="170" spans="1:30" ht="14.5" x14ac:dyDescent="0.35">
      <c r="A170" s="16" t="s">
        <v>353</v>
      </c>
      <c r="B170" s="9" t="s">
        <v>158</v>
      </c>
      <c r="C170" s="9" t="s">
        <v>159</v>
      </c>
      <c r="D170" s="62" t="s">
        <v>160</v>
      </c>
      <c r="E170" s="52">
        <v>10</v>
      </c>
      <c r="F170" s="52">
        <f t="shared" si="80"/>
        <v>6.666666666666667</v>
      </c>
      <c r="G170" s="52">
        <f t="shared" si="81"/>
        <v>8.5</v>
      </c>
      <c r="H170" s="52">
        <f t="shared" si="82"/>
        <v>8.1999999999999993</v>
      </c>
      <c r="I170" s="53">
        <f t="shared" si="83"/>
        <v>36</v>
      </c>
      <c r="J170" s="53">
        <f t="shared" si="84"/>
        <v>54</v>
      </c>
      <c r="K170" s="52">
        <v>9</v>
      </c>
      <c r="L170" s="58">
        <f t="shared" si="85"/>
        <v>132.36666666666667</v>
      </c>
      <c r="M170" s="43"/>
      <c r="N170" s="35">
        <f t="shared" si="86"/>
        <v>0</v>
      </c>
    </row>
    <row r="171" spans="1:30" ht="14.5" x14ac:dyDescent="0.35">
      <c r="A171" s="16" t="s">
        <v>354</v>
      </c>
      <c r="B171" s="9" t="s">
        <v>228</v>
      </c>
      <c r="C171" s="9" t="s">
        <v>133</v>
      </c>
      <c r="D171" s="62" t="s">
        <v>161</v>
      </c>
      <c r="E171" s="52">
        <v>10</v>
      </c>
      <c r="F171" s="52">
        <f t="shared" si="80"/>
        <v>6.666666666666667</v>
      </c>
      <c r="G171" s="52">
        <f t="shared" si="81"/>
        <v>8.5</v>
      </c>
      <c r="H171" s="52">
        <f t="shared" si="82"/>
        <v>8.1999999999999993</v>
      </c>
      <c r="I171" s="53">
        <f t="shared" si="83"/>
        <v>36</v>
      </c>
      <c r="J171" s="53">
        <f t="shared" si="84"/>
        <v>54</v>
      </c>
      <c r="K171" s="52">
        <v>9</v>
      </c>
      <c r="L171" s="58">
        <f t="shared" si="85"/>
        <v>132.36666666666667</v>
      </c>
      <c r="M171" s="43"/>
      <c r="N171" s="35">
        <f t="shared" si="86"/>
        <v>0</v>
      </c>
    </row>
    <row r="172" spans="1:30" ht="14.5" x14ac:dyDescent="0.35">
      <c r="A172" s="16" t="s">
        <v>355</v>
      </c>
      <c r="B172" s="9" t="s">
        <v>162</v>
      </c>
      <c r="C172" s="9" t="s">
        <v>150</v>
      </c>
      <c r="D172" s="62" t="s">
        <v>481</v>
      </c>
      <c r="E172" s="52">
        <v>10</v>
      </c>
      <c r="F172" s="52">
        <f t="shared" si="80"/>
        <v>6.666666666666667</v>
      </c>
      <c r="G172" s="52">
        <f t="shared" si="81"/>
        <v>8.5</v>
      </c>
      <c r="H172" s="52">
        <f t="shared" si="82"/>
        <v>8.1999999999999993</v>
      </c>
      <c r="I172" s="53">
        <f t="shared" si="83"/>
        <v>36</v>
      </c>
      <c r="J172" s="53">
        <f t="shared" si="84"/>
        <v>54</v>
      </c>
      <c r="K172" s="52">
        <v>9</v>
      </c>
      <c r="L172" s="58">
        <f t="shared" si="85"/>
        <v>132.36666666666667</v>
      </c>
      <c r="M172" s="43"/>
      <c r="N172" s="35">
        <f t="shared" si="86"/>
        <v>0</v>
      </c>
    </row>
    <row r="173" spans="1:30" ht="14.5" x14ac:dyDescent="0.35">
      <c r="A173" s="16" t="s">
        <v>356</v>
      </c>
      <c r="B173" s="9" t="s">
        <v>242</v>
      </c>
      <c r="C173" s="9" t="s">
        <v>7</v>
      </c>
      <c r="D173" s="62" t="s">
        <v>490</v>
      </c>
      <c r="E173" s="52">
        <v>300</v>
      </c>
      <c r="F173" s="52">
        <f t="shared" si="80"/>
        <v>200</v>
      </c>
      <c r="G173" s="52">
        <f t="shared" si="81"/>
        <v>255</v>
      </c>
      <c r="H173" s="52">
        <f t="shared" si="82"/>
        <v>245.99999999999997</v>
      </c>
      <c r="I173" s="53">
        <f t="shared" si="83"/>
        <v>360</v>
      </c>
      <c r="J173" s="53">
        <f t="shared" si="84"/>
        <v>540</v>
      </c>
      <c r="K173" s="52">
        <v>90</v>
      </c>
      <c r="L173" s="58">
        <f t="shared" si="85"/>
        <v>1991</v>
      </c>
      <c r="M173" s="43"/>
      <c r="N173" s="35">
        <f t="shared" si="86"/>
        <v>0</v>
      </c>
      <c r="O173" s="50">
        <f>SUM(N165:N173)</f>
        <v>0</v>
      </c>
    </row>
    <row r="174" spans="1:30" ht="14.5" x14ac:dyDescent="0.35">
      <c r="A174" s="18"/>
      <c r="B174" s="3"/>
      <c r="C174" s="3"/>
      <c r="D174" s="64"/>
      <c r="E174" s="11"/>
      <c r="F174" s="11"/>
      <c r="G174" s="11"/>
      <c r="H174" s="11"/>
      <c r="I174" s="11"/>
      <c r="J174" s="11"/>
      <c r="K174" s="11"/>
      <c r="L174" s="11"/>
      <c r="M174" s="36"/>
      <c r="N174" s="36"/>
      <c r="O174" s="48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21" x14ac:dyDescent="0.5">
      <c r="A175" s="85" t="s">
        <v>163</v>
      </c>
      <c r="B175" s="86"/>
      <c r="C175" s="86"/>
      <c r="D175" s="86"/>
      <c r="E175" s="88"/>
      <c r="F175" s="88"/>
      <c r="G175" s="88"/>
      <c r="H175" s="88"/>
      <c r="I175" s="88"/>
      <c r="J175" s="88"/>
      <c r="K175" s="88"/>
      <c r="L175" s="88"/>
      <c r="M175" s="88"/>
      <c r="N175" s="89"/>
      <c r="O175" s="47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4.5" x14ac:dyDescent="0.35">
      <c r="A176" s="17" t="s">
        <v>357</v>
      </c>
      <c r="B176" s="9" t="s">
        <v>178</v>
      </c>
      <c r="C176" s="9" t="s">
        <v>7</v>
      </c>
      <c r="D176" s="70" t="s">
        <v>123</v>
      </c>
      <c r="E176" s="53">
        <v>6</v>
      </c>
      <c r="F176" s="52">
        <f t="shared" ref="F176:F185" si="87">E176/3*2</f>
        <v>4</v>
      </c>
      <c r="G176" s="52">
        <f t="shared" ref="G176:G185" si="88">E176*0.85</f>
        <v>5.0999999999999996</v>
      </c>
      <c r="H176" s="52">
        <f t="shared" ref="H176:H185" si="89">E176*0.82</f>
        <v>4.92</v>
      </c>
      <c r="I176" s="53">
        <f t="shared" ref="I176:I185" si="90">K176*4</f>
        <v>12</v>
      </c>
      <c r="J176" s="53">
        <f t="shared" ref="J176:J185" si="91">K176*6</f>
        <v>18</v>
      </c>
      <c r="K176" s="53">
        <v>3</v>
      </c>
      <c r="L176" s="58">
        <f t="shared" ref="L176:L185" si="92">SUM(E176:K176)</f>
        <v>53.019999999999996</v>
      </c>
      <c r="M176" s="45"/>
      <c r="N176" s="35">
        <f t="shared" ref="N176:N185" si="93">L176*M176</f>
        <v>0</v>
      </c>
    </row>
    <row r="177" spans="1:30" ht="14.5" x14ac:dyDescent="0.35">
      <c r="A177" s="17" t="s">
        <v>358</v>
      </c>
      <c r="B177" s="29" t="s">
        <v>164</v>
      </c>
      <c r="C177" s="29" t="s">
        <v>165</v>
      </c>
      <c r="D177" s="71" t="s">
        <v>166</v>
      </c>
      <c r="E177" s="53">
        <v>6</v>
      </c>
      <c r="F177" s="52">
        <f t="shared" si="87"/>
        <v>4</v>
      </c>
      <c r="G177" s="52">
        <f t="shared" si="88"/>
        <v>5.0999999999999996</v>
      </c>
      <c r="H177" s="52">
        <f t="shared" si="89"/>
        <v>4.92</v>
      </c>
      <c r="I177" s="53">
        <f t="shared" si="90"/>
        <v>12</v>
      </c>
      <c r="J177" s="53">
        <f t="shared" si="91"/>
        <v>18</v>
      </c>
      <c r="K177" s="53">
        <v>3</v>
      </c>
      <c r="L177" s="58">
        <f t="shared" si="92"/>
        <v>53.019999999999996</v>
      </c>
      <c r="M177" s="45"/>
      <c r="N177" s="35">
        <f t="shared" si="93"/>
        <v>0</v>
      </c>
    </row>
    <row r="178" spans="1:30" ht="14.5" x14ac:dyDescent="0.35">
      <c r="A178" s="17" t="s">
        <v>359</v>
      </c>
      <c r="B178" s="27" t="s">
        <v>167</v>
      </c>
      <c r="C178" s="27" t="s">
        <v>165</v>
      </c>
      <c r="D178" s="74" t="s">
        <v>168</v>
      </c>
      <c r="E178" s="53">
        <v>6</v>
      </c>
      <c r="F178" s="52">
        <f t="shared" si="87"/>
        <v>4</v>
      </c>
      <c r="G178" s="52">
        <f t="shared" si="88"/>
        <v>5.0999999999999996</v>
      </c>
      <c r="H178" s="52">
        <f t="shared" si="89"/>
        <v>4.92</v>
      </c>
      <c r="I178" s="53">
        <f t="shared" si="90"/>
        <v>12</v>
      </c>
      <c r="J178" s="53">
        <f t="shared" si="91"/>
        <v>18</v>
      </c>
      <c r="K178" s="53">
        <v>3</v>
      </c>
      <c r="L178" s="58">
        <f t="shared" si="92"/>
        <v>53.019999999999996</v>
      </c>
      <c r="M178" s="45"/>
      <c r="N178" s="35">
        <f t="shared" si="93"/>
        <v>0</v>
      </c>
    </row>
    <row r="179" spans="1:30" ht="14.5" x14ac:dyDescent="0.35">
      <c r="A179" s="17" t="s">
        <v>360</v>
      </c>
      <c r="B179" s="27" t="s">
        <v>169</v>
      </c>
      <c r="C179" s="27" t="s">
        <v>165</v>
      </c>
      <c r="D179" s="74" t="s">
        <v>166</v>
      </c>
      <c r="E179" s="53">
        <v>6</v>
      </c>
      <c r="F179" s="52">
        <f t="shared" si="87"/>
        <v>4</v>
      </c>
      <c r="G179" s="52">
        <f t="shared" si="88"/>
        <v>5.0999999999999996</v>
      </c>
      <c r="H179" s="52">
        <f t="shared" si="89"/>
        <v>4.92</v>
      </c>
      <c r="I179" s="53">
        <f t="shared" si="90"/>
        <v>12</v>
      </c>
      <c r="J179" s="53">
        <f t="shared" si="91"/>
        <v>18</v>
      </c>
      <c r="K179" s="53">
        <v>3</v>
      </c>
      <c r="L179" s="58">
        <f t="shared" si="92"/>
        <v>53.019999999999996</v>
      </c>
      <c r="M179" s="45"/>
      <c r="N179" s="35">
        <f t="shared" si="93"/>
        <v>0</v>
      </c>
    </row>
    <row r="180" spans="1:30" ht="14.5" x14ac:dyDescent="0.35">
      <c r="A180" s="17" t="s">
        <v>361</v>
      </c>
      <c r="B180" s="27" t="s">
        <v>170</v>
      </c>
      <c r="C180" s="27" t="s">
        <v>165</v>
      </c>
      <c r="D180" s="74" t="s">
        <v>171</v>
      </c>
      <c r="E180" s="53">
        <v>6</v>
      </c>
      <c r="F180" s="52">
        <f t="shared" si="87"/>
        <v>4</v>
      </c>
      <c r="G180" s="52">
        <f t="shared" si="88"/>
        <v>5.0999999999999996</v>
      </c>
      <c r="H180" s="52">
        <f t="shared" si="89"/>
        <v>4.92</v>
      </c>
      <c r="I180" s="53">
        <f t="shared" si="90"/>
        <v>12</v>
      </c>
      <c r="J180" s="53">
        <f t="shared" si="91"/>
        <v>18</v>
      </c>
      <c r="K180" s="53">
        <v>3</v>
      </c>
      <c r="L180" s="58">
        <f t="shared" si="92"/>
        <v>53.019999999999996</v>
      </c>
      <c r="M180" s="45"/>
      <c r="N180" s="35">
        <f t="shared" si="93"/>
        <v>0</v>
      </c>
    </row>
    <row r="181" spans="1:30" ht="14.5" x14ac:dyDescent="0.35">
      <c r="A181" s="17" t="s">
        <v>362</v>
      </c>
      <c r="B181" s="27" t="s">
        <v>172</v>
      </c>
      <c r="C181" s="27" t="s">
        <v>165</v>
      </c>
      <c r="D181" s="74" t="s">
        <v>168</v>
      </c>
      <c r="E181" s="53">
        <v>6</v>
      </c>
      <c r="F181" s="52">
        <f t="shared" si="87"/>
        <v>4</v>
      </c>
      <c r="G181" s="52">
        <f t="shared" si="88"/>
        <v>5.0999999999999996</v>
      </c>
      <c r="H181" s="52">
        <f t="shared" si="89"/>
        <v>4.92</v>
      </c>
      <c r="I181" s="53">
        <f t="shared" si="90"/>
        <v>12</v>
      </c>
      <c r="J181" s="53">
        <f t="shared" si="91"/>
        <v>18</v>
      </c>
      <c r="K181" s="53">
        <v>3</v>
      </c>
      <c r="L181" s="58">
        <f t="shared" si="92"/>
        <v>53.019999999999996</v>
      </c>
      <c r="M181" s="45"/>
      <c r="N181" s="35">
        <f t="shared" si="93"/>
        <v>0</v>
      </c>
    </row>
    <row r="182" spans="1:30" ht="14.5" x14ac:dyDescent="0.35">
      <c r="A182" s="17" t="s">
        <v>363</v>
      </c>
      <c r="B182" s="6" t="s">
        <v>173</v>
      </c>
      <c r="C182" s="6" t="s">
        <v>165</v>
      </c>
      <c r="D182" s="75" t="s">
        <v>168</v>
      </c>
      <c r="E182" s="53">
        <v>6</v>
      </c>
      <c r="F182" s="52">
        <f t="shared" si="87"/>
        <v>4</v>
      </c>
      <c r="G182" s="52">
        <f t="shared" si="88"/>
        <v>5.0999999999999996</v>
      </c>
      <c r="H182" s="52">
        <f t="shared" si="89"/>
        <v>4.92</v>
      </c>
      <c r="I182" s="53">
        <f t="shared" si="90"/>
        <v>12</v>
      </c>
      <c r="J182" s="53">
        <f t="shared" si="91"/>
        <v>18</v>
      </c>
      <c r="K182" s="53">
        <v>3</v>
      </c>
      <c r="L182" s="58">
        <f t="shared" si="92"/>
        <v>53.019999999999996</v>
      </c>
      <c r="M182" s="45"/>
      <c r="N182" s="35">
        <f t="shared" si="93"/>
        <v>0</v>
      </c>
    </row>
    <row r="183" spans="1:30" ht="14.5" x14ac:dyDescent="0.35">
      <c r="A183" s="17" t="s">
        <v>364</v>
      </c>
      <c r="B183" s="9" t="s">
        <v>174</v>
      </c>
      <c r="C183" s="9" t="s">
        <v>165</v>
      </c>
      <c r="D183" s="70" t="s">
        <v>175</v>
      </c>
      <c r="E183" s="53">
        <v>6</v>
      </c>
      <c r="F183" s="52">
        <f t="shared" si="87"/>
        <v>4</v>
      </c>
      <c r="G183" s="52">
        <f t="shared" si="88"/>
        <v>5.0999999999999996</v>
      </c>
      <c r="H183" s="52">
        <f t="shared" si="89"/>
        <v>4.92</v>
      </c>
      <c r="I183" s="53">
        <f t="shared" si="90"/>
        <v>12</v>
      </c>
      <c r="J183" s="53">
        <f t="shared" si="91"/>
        <v>18</v>
      </c>
      <c r="K183" s="53">
        <v>3</v>
      </c>
      <c r="L183" s="58">
        <f t="shared" si="92"/>
        <v>53.019999999999996</v>
      </c>
      <c r="M183" s="45"/>
      <c r="N183" s="35">
        <f t="shared" si="93"/>
        <v>0</v>
      </c>
    </row>
    <row r="184" spans="1:30" ht="14.5" x14ac:dyDescent="0.35">
      <c r="A184" s="17" t="s">
        <v>365</v>
      </c>
      <c r="B184" s="9" t="s">
        <v>176</v>
      </c>
      <c r="C184" s="9" t="s">
        <v>7</v>
      </c>
      <c r="D184" s="70" t="s">
        <v>177</v>
      </c>
      <c r="E184" s="53">
        <v>6</v>
      </c>
      <c r="F184" s="52">
        <f t="shared" si="87"/>
        <v>4</v>
      </c>
      <c r="G184" s="52">
        <f t="shared" si="88"/>
        <v>5.0999999999999996</v>
      </c>
      <c r="H184" s="52">
        <f t="shared" si="89"/>
        <v>4.92</v>
      </c>
      <c r="I184" s="53">
        <f t="shared" si="90"/>
        <v>12</v>
      </c>
      <c r="J184" s="53">
        <f t="shared" si="91"/>
        <v>18</v>
      </c>
      <c r="K184" s="53">
        <v>3</v>
      </c>
      <c r="L184" s="58">
        <f t="shared" si="92"/>
        <v>53.019999999999996</v>
      </c>
      <c r="M184" s="45"/>
      <c r="N184" s="35">
        <f t="shared" si="93"/>
        <v>0</v>
      </c>
    </row>
    <row r="185" spans="1:30" ht="14.5" x14ac:dyDescent="0.35">
      <c r="A185" s="17" t="s">
        <v>366</v>
      </c>
      <c r="B185" s="6" t="s">
        <v>262</v>
      </c>
      <c r="C185" s="6" t="s">
        <v>165</v>
      </c>
      <c r="D185" s="75" t="s">
        <v>168</v>
      </c>
      <c r="E185" s="53">
        <v>6</v>
      </c>
      <c r="F185" s="52">
        <f t="shared" si="87"/>
        <v>4</v>
      </c>
      <c r="G185" s="52">
        <f t="shared" si="88"/>
        <v>5.0999999999999996</v>
      </c>
      <c r="H185" s="52">
        <f t="shared" si="89"/>
        <v>4.92</v>
      </c>
      <c r="I185" s="53">
        <f t="shared" si="90"/>
        <v>12</v>
      </c>
      <c r="J185" s="53">
        <f t="shared" si="91"/>
        <v>18</v>
      </c>
      <c r="K185" s="53">
        <v>3</v>
      </c>
      <c r="L185" s="58">
        <f t="shared" si="92"/>
        <v>53.019999999999996</v>
      </c>
      <c r="M185" s="45"/>
      <c r="N185" s="35">
        <f t="shared" si="93"/>
        <v>0</v>
      </c>
      <c r="O185" s="50">
        <f>SUM(N176:N185)</f>
        <v>0</v>
      </c>
    </row>
    <row r="186" spans="1:30" ht="14.5" x14ac:dyDescent="0.35">
      <c r="A186" s="18"/>
      <c r="B186" s="3"/>
      <c r="C186" s="3"/>
      <c r="D186" s="76"/>
      <c r="E186" s="54"/>
      <c r="F186" s="54"/>
      <c r="G186" s="54"/>
      <c r="H186" s="54"/>
      <c r="I186" s="54"/>
      <c r="J186" s="54"/>
      <c r="K186" s="54"/>
      <c r="L186" s="55"/>
      <c r="M186" s="46"/>
      <c r="N186" s="46"/>
      <c r="O186" s="48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21" x14ac:dyDescent="0.5">
      <c r="A187" s="85" t="s">
        <v>179</v>
      </c>
      <c r="B187" s="86"/>
      <c r="C187" s="86"/>
      <c r="D187" s="86"/>
      <c r="E187" s="90"/>
      <c r="F187" s="90"/>
      <c r="G187" s="90"/>
      <c r="H187" s="90"/>
      <c r="I187" s="90"/>
      <c r="J187" s="90"/>
      <c r="K187" s="90"/>
      <c r="L187" s="90"/>
      <c r="M187" s="90"/>
      <c r="N187" s="91"/>
      <c r="O187" s="47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4.5" x14ac:dyDescent="0.35">
      <c r="A188" s="17" t="s">
        <v>367</v>
      </c>
      <c r="B188" s="7" t="s">
        <v>414</v>
      </c>
      <c r="C188" s="7" t="s">
        <v>415</v>
      </c>
      <c r="D188" s="79" t="s">
        <v>492</v>
      </c>
      <c r="E188" s="53">
        <v>10</v>
      </c>
      <c r="F188" s="52">
        <f t="shared" ref="F188:F214" si="94">E188/3*2</f>
        <v>6.666666666666667</v>
      </c>
      <c r="G188" s="52">
        <f t="shared" ref="G188:G214" si="95">E188*0.85</f>
        <v>8.5</v>
      </c>
      <c r="H188" s="52">
        <f t="shared" ref="H188:H214" si="96">E188*0.82</f>
        <v>8.1999999999999993</v>
      </c>
      <c r="I188" s="53">
        <f>K188*4</f>
        <v>36</v>
      </c>
      <c r="J188" s="53">
        <f>K188*6</f>
        <v>54</v>
      </c>
      <c r="K188" s="53">
        <v>9</v>
      </c>
      <c r="L188" s="58">
        <f t="shared" ref="L188:L214" si="97">SUM(E188:K188)</f>
        <v>132.36666666666667</v>
      </c>
      <c r="M188" s="45"/>
      <c r="N188" s="35">
        <f t="shared" ref="N188:N214" si="98">L188*M188</f>
        <v>0</v>
      </c>
    </row>
    <row r="189" spans="1:30" ht="14.5" x14ac:dyDescent="0.35">
      <c r="A189" s="17" t="s">
        <v>368</v>
      </c>
      <c r="B189" s="8" t="s">
        <v>180</v>
      </c>
      <c r="C189" s="8" t="s">
        <v>181</v>
      </c>
      <c r="D189" s="72" t="s">
        <v>229</v>
      </c>
      <c r="E189" s="53">
        <v>400</v>
      </c>
      <c r="F189" s="52">
        <f t="shared" si="94"/>
        <v>266.66666666666669</v>
      </c>
      <c r="G189" s="52">
        <f t="shared" si="95"/>
        <v>340</v>
      </c>
      <c r="H189" s="52">
        <f t="shared" si="96"/>
        <v>328</v>
      </c>
      <c r="I189" s="53">
        <f t="shared" ref="I189:I213" si="99">K189*4</f>
        <v>720</v>
      </c>
      <c r="J189" s="53">
        <f t="shared" ref="J189:J213" si="100">K189*6</f>
        <v>1080</v>
      </c>
      <c r="K189" s="53">
        <v>180</v>
      </c>
      <c r="L189" s="58">
        <f t="shared" si="97"/>
        <v>3314.666666666667</v>
      </c>
      <c r="M189" s="45"/>
      <c r="N189" s="35">
        <f t="shared" si="98"/>
        <v>0</v>
      </c>
    </row>
    <row r="190" spans="1:30" ht="14.5" x14ac:dyDescent="0.35">
      <c r="A190" s="17" t="s">
        <v>369</v>
      </c>
      <c r="B190" s="9" t="s">
        <v>396</v>
      </c>
      <c r="C190" s="9" t="s">
        <v>190</v>
      </c>
      <c r="D190" s="70" t="s">
        <v>185</v>
      </c>
      <c r="E190" s="53">
        <v>80</v>
      </c>
      <c r="F190" s="52">
        <f t="shared" si="94"/>
        <v>53.333333333333336</v>
      </c>
      <c r="G190" s="52">
        <f t="shared" si="95"/>
        <v>68</v>
      </c>
      <c r="H190" s="52">
        <f t="shared" si="96"/>
        <v>65.599999999999994</v>
      </c>
      <c r="I190" s="53">
        <f t="shared" si="99"/>
        <v>108</v>
      </c>
      <c r="J190" s="53">
        <f t="shared" si="100"/>
        <v>162</v>
      </c>
      <c r="K190" s="53">
        <v>27</v>
      </c>
      <c r="L190" s="58">
        <f t="shared" si="97"/>
        <v>563.93333333333339</v>
      </c>
      <c r="M190" s="45"/>
      <c r="N190" s="35">
        <f t="shared" si="98"/>
        <v>0</v>
      </c>
    </row>
    <row r="191" spans="1:30" ht="14.5" x14ac:dyDescent="0.35">
      <c r="A191" s="17" t="s">
        <v>370</v>
      </c>
      <c r="B191" s="27" t="s">
        <v>397</v>
      </c>
      <c r="C191" s="27" t="s">
        <v>398</v>
      </c>
      <c r="D191" s="74" t="s">
        <v>191</v>
      </c>
      <c r="E191" s="53">
        <v>80</v>
      </c>
      <c r="F191" s="52">
        <f t="shared" si="94"/>
        <v>53.333333333333336</v>
      </c>
      <c r="G191" s="52">
        <f t="shared" si="95"/>
        <v>68</v>
      </c>
      <c r="H191" s="52">
        <f t="shared" si="96"/>
        <v>65.599999999999994</v>
      </c>
      <c r="I191" s="53">
        <f t="shared" si="99"/>
        <v>108</v>
      </c>
      <c r="J191" s="53">
        <f t="shared" si="100"/>
        <v>162</v>
      </c>
      <c r="K191" s="53">
        <v>27</v>
      </c>
      <c r="L191" s="58">
        <f t="shared" si="97"/>
        <v>563.93333333333339</v>
      </c>
      <c r="M191" s="45"/>
      <c r="N191" s="35">
        <f t="shared" si="98"/>
        <v>0</v>
      </c>
    </row>
    <row r="192" spans="1:30" ht="14.5" x14ac:dyDescent="0.35">
      <c r="A192" s="17" t="s">
        <v>371</v>
      </c>
      <c r="B192" s="27" t="s">
        <v>182</v>
      </c>
      <c r="C192" s="27" t="s">
        <v>7</v>
      </c>
      <c r="D192" s="74" t="s">
        <v>183</v>
      </c>
      <c r="E192" s="53">
        <v>5</v>
      </c>
      <c r="F192" s="52">
        <f t="shared" si="94"/>
        <v>3.3333333333333335</v>
      </c>
      <c r="G192" s="52">
        <f t="shared" si="95"/>
        <v>4.25</v>
      </c>
      <c r="H192" s="52">
        <f t="shared" si="96"/>
        <v>4.0999999999999996</v>
      </c>
      <c r="I192" s="53">
        <f t="shared" si="99"/>
        <v>12</v>
      </c>
      <c r="J192" s="53">
        <f t="shared" si="100"/>
        <v>18</v>
      </c>
      <c r="K192" s="53">
        <v>3</v>
      </c>
      <c r="L192" s="58">
        <f t="shared" si="97"/>
        <v>49.683333333333337</v>
      </c>
      <c r="M192" s="45"/>
      <c r="N192" s="35">
        <f t="shared" si="98"/>
        <v>0</v>
      </c>
    </row>
    <row r="193" spans="1:14" ht="14.5" x14ac:dyDescent="0.35">
      <c r="A193" s="17" t="s">
        <v>372</v>
      </c>
      <c r="B193" s="27" t="s">
        <v>399</v>
      </c>
      <c r="C193" s="27" t="s">
        <v>7</v>
      </c>
      <c r="D193" s="74" t="s">
        <v>183</v>
      </c>
      <c r="E193" s="53">
        <v>10</v>
      </c>
      <c r="F193" s="52">
        <f t="shared" si="94"/>
        <v>6.666666666666667</v>
      </c>
      <c r="G193" s="52">
        <f t="shared" si="95"/>
        <v>8.5</v>
      </c>
      <c r="H193" s="52">
        <f t="shared" si="96"/>
        <v>8.1999999999999993</v>
      </c>
      <c r="I193" s="53">
        <f t="shared" si="99"/>
        <v>36</v>
      </c>
      <c r="J193" s="53">
        <f t="shared" si="100"/>
        <v>54</v>
      </c>
      <c r="K193" s="53">
        <v>9</v>
      </c>
      <c r="L193" s="58">
        <f t="shared" si="97"/>
        <v>132.36666666666667</v>
      </c>
      <c r="M193" s="45"/>
      <c r="N193" s="35">
        <f t="shared" si="98"/>
        <v>0</v>
      </c>
    </row>
    <row r="194" spans="1:14" ht="14.5" x14ac:dyDescent="0.35">
      <c r="A194" s="17" t="s">
        <v>373</v>
      </c>
      <c r="B194" s="27" t="s">
        <v>184</v>
      </c>
      <c r="C194" s="27" t="s">
        <v>7</v>
      </c>
      <c r="D194" s="74" t="s">
        <v>187</v>
      </c>
      <c r="E194" s="53">
        <v>100</v>
      </c>
      <c r="F194" s="52">
        <f t="shared" si="94"/>
        <v>66.666666666666671</v>
      </c>
      <c r="G194" s="52">
        <f t="shared" si="95"/>
        <v>85</v>
      </c>
      <c r="H194" s="52">
        <f t="shared" si="96"/>
        <v>82</v>
      </c>
      <c r="I194" s="53">
        <f t="shared" si="99"/>
        <v>108</v>
      </c>
      <c r="J194" s="53">
        <f t="shared" si="100"/>
        <v>162</v>
      </c>
      <c r="K194" s="53">
        <v>27</v>
      </c>
      <c r="L194" s="58">
        <f t="shared" si="97"/>
        <v>630.66666666666674</v>
      </c>
      <c r="M194" s="45"/>
      <c r="N194" s="35">
        <f t="shared" si="98"/>
        <v>0</v>
      </c>
    </row>
    <row r="195" spans="1:14" ht="14.5" x14ac:dyDescent="0.35">
      <c r="A195" s="17" t="s">
        <v>374</v>
      </c>
      <c r="B195" s="27" t="s">
        <v>186</v>
      </c>
      <c r="C195" s="27" t="s">
        <v>7</v>
      </c>
      <c r="D195" s="74" t="s">
        <v>187</v>
      </c>
      <c r="E195" s="53">
        <v>100</v>
      </c>
      <c r="F195" s="52">
        <f t="shared" si="94"/>
        <v>66.666666666666671</v>
      </c>
      <c r="G195" s="52">
        <f t="shared" si="95"/>
        <v>85</v>
      </c>
      <c r="H195" s="52">
        <f t="shared" si="96"/>
        <v>82</v>
      </c>
      <c r="I195" s="53">
        <f t="shared" si="99"/>
        <v>108</v>
      </c>
      <c r="J195" s="53">
        <f t="shared" si="100"/>
        <v>162</v>
      </c>
      <c r="K195" s="53">
        <v>27</v>
      </c>
      <c r="L195" s="58">
        <f t="shared" si="97"/>
        <v>630.66666666666674</v>
      </c>
      <c r="M195" s="45"/>
      <c r="N195" s="35">
        <f t="shared" si="98"/>
        <v>0</v>
      </c>
    </row>
    <row r="196" spans="1:14" ht="14.5" x14ac:dyDescent="0.35">
      <c r="A196" s="17" t="s">
        <v>375</v>
      </c>
      <c r="B196" s="27" t="s">
        <v>405</v>
      </c>
      <c r="C196" s="27" t="s">
        <v>7</v>
      </c>
      <c r="D196" s="74" t="s">
        <v>406</v>
      </c>
      <c r="E196" s="53">
        <v>100</v>
      </c>
      <c r="F196" s="52">
        <f t="shared" si="94"/>
        <v>66.666666666666671</v>
      </c>
      <c r="G196" s="52">
        <f t="shared" si="95"/>
        <v>85</v>
      </c>
      <c r="H196" s="52">
        <f t="shared" si="96"/>
        <v>82</v>
      </c>
      <c r="I196" s="53">
        <f t="shared" si="99"/>
        <v>108</v>
      </c>
      <c r="J196" s="53">
        <f t="shared" si="100"/>
        <v>162</v>
      </c>
      <c r="K196" s="53">
        <v>27</v>
      </c>
      <c r="L196" s="58">
        <f t="shared" si="97"/>
        <v>630.66666666666674</v>
      </c>
      <c r="M196" s="45"/>
      <c r="N196" s="35">
        <f t="shared" si="98"/>
        <v>0</v>
      </c>
    </row>
    <row r="197" spans="1:14" ht="14.5" x14ac:dyDescent="0.35">
      <c r="A197" s="17" t="s">
        <v>376</v>
      </c>
      <c r="B197" s="27" t="s">
        <v>411</v>
      </c>
      <c r="C197" s="27" t="s">
        <v>7</v>
      </c>
      <c r="D197" s="74" t="s">
        <v>406</v>
      </c>
      <c r="E197" s="53">
        <v>100</v>
      </c>
      <c r="F197" s="52">
        <f t="shared" si="94"/>
        <v>66.666666666666671</v>
      </c>
      <c r="G197" s="52">
        <f t="shared" si="95"/>
        <v>85</v>
      </c>
      <c r="H197" s="52">
        <f t="shared" si="96"/>
        <v>82</v>
      </c>
      <c r="I197" s="53">
        <f t="shared" si="99"/>
        <v>108</v>
      </c>
      <c r="J197" s="53">
        <f t="shared" si="100"/>
        <v>162</v>
      </c>
      <c r="K197" s="53">
        <v>27</v>
      </c>
      <c r="L197" s="58">
        <f t="shared" si="97"/>
        <v>630.66666666666674</v>
      </c>
      <c r="M197" s="45"/>
      <c r="N197" s="35">
        <f t="shared" si="98"/>
        <v>0</v>
      </c>
    </row>
    <row r="198" spans="1:14" ht="14.5" x14ac:dyDescent="0.35">
      <c r="A198" s="17" t="s">
        <v>377</v>
      </c>
      <c r="B198" s="27" t="s">
        <v>188</v>
      </c>
      <c r="C198" s="27" t="s">
        <v>7</v>
      </c>
      <c r="D198" s="74" t="s">
        <v>408</v>
      </c>
      <c r="E198" s="53">
        <v>40</v>
      </c>
      <c r="F198" s="52">
        <f t="shared" si="94"/>
        <v>26.666666666666668</v>
      </c>
      <c r="G198" s="52">
        <f t="shared" si="95"/>
        <v>34</v>
      </c>
      <c r="H198" s="52">
        <f t="shared" si="96"/>
        <v>32.799999999999997</v>
      </c>
      <c r="I198" s="53">
        <f t="shared" si="99"/>
        <v>36</v>
      </c>
      <c r="J198" s="53">
        <f t="shared" si="100"/>
        <v>54</v>
      </c>
      <c r="K198" s="53">
        <v>9</v>
      </c>
      <c r="L198" s="58">
        <f t="shared" si="97"/>
        <v>232.46666666666667</v>
      </c>
      <c r="M198" s="45"/>
      <c r="N198" s="35">
        <f t="shared" si="98"/>
        <v>0</v>
      </c>
    </row>
    <row r="199" spans="1:14" ht="14.5" x14ac:dyDescent="0.35">
      <c r="A199" s="17" t="s">
        <v>378</v>
      </c>
      <c r="B199" s="27" t="s">
        <v>189</v>
      </c>
      <c r="C199" s="27" t="s">
        <v>7</v>
      </c>
      <c r="D199" s="74" t="s">
        <v>407</v>
      </c>
      <c r="E199" s="53">
        <v>40</v>
      </c>
      <c r="F199" s="52">
        <f t="shared" si="94"/>
        <v>26.666666666666668</v>
      </c>
      <c r="G199" s="52">
        <f t="shared" si="95"/>
        <v>34</v>
      </c>
      <c r="H199" s="52">
        <f t="shared" si="96"/>
        <v>32.799999999999997</v>
      </c>
      <c r="I199" s="53">
        <f t="shared" si="99"/>
        <v>36</v>
      </c>
      <c r="J199" s="53">
        <f t="shared" si="100"/>
        <v>54</v>
      </c>
      <c r="K199" s="53">
        <v>9</v>
      </c>
      <c r="L199" s="58">
        <f t="shared" si="97"/>
        <v>232.46666666666667</v>
      </c>
      <c r="M199" s="45"/>
      <c r="N199" s="35">
        <f t="shared" si="98"/>
        <v>0</v>
      </c>
    </row>
    <row r="200" spans="1:14" ht="14.5" x14ac:dyDescent="0.35">
      <c r="A200" s="17" t="s">
        <v>379</v>
      </c>
      <c r="B200" s="27" t="s">
        <v>409</v>
      </c>
      <c r="C200" s="27" t="s">
        <v>181</v>
      </c>
      <c r="D200" s="78" t="s">
        <v>410</v>
      </c>
      <c r="E200" s="53">
        <v>20</v>
      </c>
      <c r="F200" s="52">
        <f t="shared" si="94"/>
        <v>13.333333333333334</v>
      </c>
      <c r="G200" s="52">
        <f t="shared" si="95"/>
        <v>17</v>
      </c>
      <c r="H200" s="52">
        <f t="shared" si="96"/>
        <v>16.399999999999999</v>
      </c>
      <c r="I200" s="53">
        <f t="shared" si="99"/>
        <v>72</v>
      </c>
      <c r="J200" s="53">
        <f t="shared" si="100"/>
        <v>108</v>
      </c>
      <c r="K200" s="53">
        <v>18</v>
      </c>
      <c r="L200" s="58">
        <f t="shared" si="97"/>
        <v>264.73333333333335</v>
      </c>
      <c r="M200" s="45"/>
      <c r="N200" s="35">
        <f t="shared" si="98"/>
        <v>0</v>
      </c>
    </row>
    <row r="201" spans="1:14" ht="14.5" x14ac:dyDescent="0.35">
      <c r="A201" s="17" t="s">
        <v>380</v>
      </c>
      <c r="B201" s="27" t="s">
        <v>412</v>
      </c>
      <c r="C201" s="27" t="s">
        <v>7</v>
      </c>
      <c r="D201" s="74" t="s">
        <v>197</v>
      </c>
      <c r="E201" s="53">
        <v>20</v>
      </c>
      <c r="F201" s="52">
        <f t="shared" si="94"/>
        <v>13.333333333333334</v>
      </c>
      <c r="G201" s="52">
        <f t="shared" si="95"/>
        <v>17</v>
      </c>
      <c r="H201" s="52">
        <f t="shared" si="96"/>
        <v>16.399999999999999</v>
      </c>
      <c r="I201" s="53">
        <f t="shared" si="99"/>
        <v>36</v>
      </c>
      <c r="J201" s="53">
        <f t="shared" si="100"/>
        <v>54</v>
      </c>
      <c r="K201" s="53">
        <v>9</v>
      </c>
      <c r="L201" s="58">
        <f t="shared" si="97"/>
        <v>165.73333333333335</v>
      </c>
      <c r="M201" s="45"/>
      <c r="N201" s="35">
        <f t="shared" si="98"/>
        <v>0</v>
      </c>
    </row>
    <row r="202" spans="1:14" ht="14.5" x14ac:dyDescent="0.35">
      <c r="A202" s="17" t="s">
        <v>381</v>
      </c>
      <c r="B202" s="30" t="s">
        <v>192</v>
      </c>
      <c r="C202" s="27" t="s">
        <v>193</v>
      </c>
      <c r="D202" s="74" t="s">
        <v>194</v>
      </c>
      <c r="E202" s="53">
        <v>10</v>
      </c>
      <c r="F202" s="52">
        <f t="shared" si="94"/>
        <v>6.666666666666667</v>
      </c>
      <c r="G202" s="52">
        <f t="shared" si="95"/>
        <v>8.5</v>
      </c>
      <c r="H202" s="52">
        <f t="shared" si="96"/>
        <v>8.1999999999999993</v>
      </c>
      <c r="I202" s="53">
        <f t="shared" si="99"/>
        <v>12</v>
      </c>
      <c r="J202" s="53">
        <f t="shared" si="100"/>
        <v>18</v>
      </c>
      <c r="K202" s="53">
        <v>3</v>
      </c>
      <c r="L202" s="58">
        <f t="shared" si="97"/>
        <v>66.366666666666674</v>
      </c>
      <c r="M202" s="45"/>
      <c r="N202" s="35">
        <f t="shared" si="98"/>
        <v>0</v>
      </c>
    </row>
    <row r="203" spans="1:14" ht="14.5" x14ac:dyDescent="0.35">
      <c r="A203" s="17" t="s">
        <v>382</v>
      </c>
      <c r="B203" s="27" t="s">
        <v>195</v>
      </c>
      <c r="C203" s="27" t="s">
        <v>196</v>
      </c>
      <c r="D203" s="74" t="s">
        <v>402</v>
      </c>
      <c r="E203" s="53">
        <v>40</v>
      </c>
      <c r="F203" s="52">
        <f t="shared" si="94"/>
        <v>26.666666666666668</v>
      </c>
      <c r="G203" s="52">
        <f t="shared" si="95"/>
        <v>34</v>
      </c>
      <c r="H203" s="52">
        <f t="shared" si="96"/>
        <v>32.799999999999997</v>
      </c>
      <c r="I203" s="53">
        <f t="shared" si="99"/>
        <v>72</v>
      </c>
      <c r="J203" s="53">
        <f t="shared" si="100"/>
        <v>108</v>
      </c>
      <c r="K203" s="53">
        <v>18</v>
      </c>
      <c r="L203" s="58">
        <f t="shared" si="97"/>
        <v>331.4666666666667</v>
      </c>
      <c r="M203" s="45"/>
      <c r="N203" s="35">
        <f t="shared" si="98"/>
        <v>0</v>
      </c>
    </row>
    <row r="204" spans="1:14" ht="14.5" x14ac:dyDescent="0.35">
      <c r="A204" s="17" t="s">
        <v>383</v>
      </c>
      <c r="B204" s="27" t="s">
        <v>263</v>
      </c>
      <c r="C204" s="27" t="s">
        <v>403</v>
      </c>
      <c r="D204" s="74" t="s">
        <v>404</v>
      </c>
      <c r="E204" s="53">
        <v>100</v>
      </c>
      <c r="F204" s="52">
        <f t="shared" si="94"/>
        <v>66.666666666666671</v>
      </c>
      <c r="G204" s="52">
        <f t="shared" si="95"/>
        <v>85</v>
      </c>
      <c r="H204" s="52">
        <f t="shared" si="96"/>
        <v>82</v>
      </c>
      <c r="I204" s="53">
        <f t="shared" si="99"/>
        <v>72</v>
      </c>
      <c r="J204" s="53">
        <f t="shared" si="100"/>
        <v>108</v>
      </c>
      <c r="K204" s="53">
        <v>18</v>
      </c>
      <c r="L204" s="58">
        <f t="shared" si="97"/>
        <v>531.66666666666674</v>
      </c>
      <c r="M204" s="45"/>
      <c r="N204" s="35">
        <f t="shared" si="98"/>
        <v>0</v>
      </c>
    </row>
    <row r="205" spans="1:14" ht="14.5" x14ac:dyDescent="0.35">
      <c r="A205" s="17" t="s">
        <v>549</v>
      </c>
      <c r="B205" s="27" t="s">
        <v>199</v>
      </c>
      <c r="C205" s="27" t="s">
        <v>7</v>
      </c>
      <c r="D205" s="74" t="s">
        <v>198</v>
      </c>
      <c r="E205" s="53">
        <v>60</v>
      </c>
      <c r="F205" s="52">
        <f t="shared" si="94"/>
        <v>40</v>
      </c>
      <c r="G205" s="52">
        <f t="shared" si="95"/>
        <v>51</v>
      </c>
      <c r="H205" s="52">
        <f t="shared" si="96"/>
        <v>49.199999999999996</v>
      </c>
      <c r="I205" s="53">
        <f t="shared" si="99"/>
        <v>72</v>
      </c>
      <c r="J205" s="53">
        <f t="shared" si="100"/>
        <v>108</v>
      </c>
      <c r="K205" s="53">
        <v>18</v>
      </c>
      <c r="L205" s="58">
        <f t="shared" si="97"/>
        <v>398.2</v>
      </c>
      <c r="M205" s="45"/>
      <c r="N205" s="35">
        <f t="shared" si="98"/>
        <v>0</v>
      </c>
    </row>
    <row r="206" spans="1:14" ht="14.5" x14ac:dyDescent="0.35">
      <c r="A206" s="17" t="s">
        <v>550</v>
      </c>
      <c r="B206" s="27" t="s">
        <v>200</v>
      </c>
      <c r="C206" s="27" t="s">
        <v>7</v>
      </c>
      <c r="D206" s="74" t="s">
        <v>194</v>
      </c>
      <c r="E206" s="53">
        <v>80</v>
      </c>
      <c r="F206" s="52">
        <f t="shared" si="94"/>
        <v>53.333333333333336</v>
      </c>
      <c r="G206" s="52">
        <f t="shared" si="95"/>
        <v>68</v>
      </c>
      <c r="H206" s="52">
        <f t="shared" si="96"/>
        <v>65.599999999999994</v>
      </c>
      <c r="I206" s="53">
        <f t="shared" si="99"/>
        <v>72</v>
      </c>
      <c r="J206" s="53">
        <f t="shared" si="100"/>
        <v>108</v>
      </c>
      <c r="K206" s="53">
        <v>18</v>
      </c>
      <c r="L206" s="58">
        <f t="shared" si="97"/>
        <v>464.93333333333334</v>
      </c>
      <c r="M206" s="45"/>
      <c r="N206" s="35">
        <f t="shared" si="98"/>
        <v>0</v>
      </c>
    </row>
    <row r="207" spans="1:14" ht="14.5" x14ac:dyDescent="0.35">
      <c r="A207" s="17" t="s">
        <v>551</v>
      </c>
      <c r="B207" s="9" t="s">
        <v>202</v>
      </c>
      <c r="C207" s="9" t="s">
        <v>7</v>
      </c>
      <c r="D207" s="70" t="s">
        <v>201</v>
      </c>
      <c r="E207" s="53">
        <v>40</v>
      </c>
      <c r="F207" s="52">
        <f t="shared" si="94"/>
        <v>26.666666666666668</v>
      </c>
      <c r="G207" s="52">
        <f t="shared" si="95"/>
        <v>34</v>
      </c>
      <c r="H207" s="52">
        <f t="shared" si="96"/>
        <v>32.799999999999997</v>
      </c>
      <c r="I207" s="53">
        <f t="shared" si="99"/>
        <v>12</v>
      </c>
      <c r="J207" s="53">
        <f t="shared" si="100"/>
        <v>18</v>
      </c>
      <c r="K207" s="53">
        <v>3</v>
      </c>
      <c r="L207" s="58">
        <f t="shared" si="97"/>
        <v>166.46666666666667</v>
      </c>
      <c r="M207" s="45"/>
      <c r="N207" s="35">
        <f t="shared" si="98"/>
        <v>0</v>
      </c>
    </row>
    <row r="208" spans="1:14" ht="14.5" x14ac:dyDescent="0.35">
      <c r="A208" s="17" t="s">
        <v>552</v>
      </c>
      <c r="B208" s="9" t="s">
        <v>203</v>
      </c>
      <c r="C208" s="9" t="s">
        <v>7</v>
      </c>
      <c r="D208" s="70" t="s">
        <v>413</v>
      </c>
      <c r="E208" s="53">
        <v>10</v>
      </c>
      <c r="F208" s="52">
        <f t="shared" si="94"/>
        <v>6.666666666666667</v>
      </c>
      <c r="G208" s="52">
        <f t="shared" si="95"/>
        <v>8.5</v>
      </c>
      <c r="H208" s="52">
        <f t="shared" si="96"/>
        <v>8.1999999999999993</v>
      </c>
      <c r="I208" s="53">
        <f t="shared" si="99"/>
        <v>12</v>
      </c>
      <c r="J208" s="53">
        <f t="shared" si="100"/>
        <v>18</v>
      </c>
      <c r="K208" s="53">
        <v>3</v>
      </c>
      <c r="L208" s="58">
        <f t="shared" si="97"/>
        <v>66.366666666666674</v>
      </c>
      <c r="M208" s="45"/>
      <c r="N208" s="35">
        <f t="shared" si="98"/>
        <v>0</v>
      </c>
    </row>
    <row r="209" spans="1:30" ht="14.5" x14ac:dyDescent="0.35">
      <c r="A209" s="17" t="s">
        <v>553</v>
      </c>
      <c r="B209" s="9" t="s">
        <v>204</v>
      </c>
      <c r="C209" s="9" t="s">
        <v>7</v>
      </c>
      <c r="D209" s="70" t="s">
        <v>205</v>
      </c>
      <c r="E209" s="53">
        <v>10</v>
      </c>
      <c r="F209" s="52">
        <f t="shared" si="94"/>
        <v>6.666666666666667</v>
      </c>
      <c r="G209" s="52">
        <f t="shared" si="95"/>
        <v>8.5</v>
      </c>
      <c r="H209" s="52">
        <f t="shared" si="96"/>
        <v>8.1999999999999993</v>
      </c>
      <c r="I209" s="53">
        <f t="shared" si="99"/>
        <v>12</v>
      </c>
      <c r="J209" s="53">
        <f t="shared" si="100"/>
        <v>18</v>
      </c>
      <c r="K209" s="53">
        <v>3</v>
      </c>
      <c r="L209" s="58">
        <f t="shared" si="97"/>
        <v>66.366666666666674</v>
      </c>
      <c r="M209" s="45"/>
      <c r="N209" s="35">
        <f t="shared" si="98"/>
        <v>0</v>
      </c>
    </row>
    <row r="210" spans="1:30" ht="14.5" x14ac:dyDescent="0.35">
      <c r="A210" s="17" t="s">
        <v>554</v>
      </c>
      <c r="B210" s="9" t="s">
        <v>206</v>
      </c>
      <c r="C210" s="9" t="s">
        <v>7</v>
      </c>
      <c r="D210" s="70" t="s">
        <v>187</v>
      </c>
      <c r="E210" s="53">
        <v>20</v>
      </c>
      <c r="F210" s="52">
        <f t="shared" si="94"/>
        <v>13.333333333333334</v>
      </c>
      <c r="G210" s="52">
        <f t="shared" si="95"/>
        <v>17</v>
      </c>
      <c r="H210" s="52">
        <f t="shared" si="96"/>
        <v>16.399999999999999</v>
      </c>
      <c r="I210" s="53">
        <f t="shared" si="99"/>
        <v>12</v>
      </c>
      <c r="J210" s="53">
        <f t="shared" si="100"/>
        <v>18</v>
      </c>
      <c r="K210" s="53">
        <v>3</v>
      </c>
      <c r="L210" s="58">
        <f t="shared" si="97"/>
        <v>99.733333333333334</v>
      </c>
      <c r="M210" s="45"/>
      <c r="N210" s="35">
        <f t="shared" si="98"/>
        <v>0</v>
      </c>
    </row>
    <row r="211" spans="1:30" ht="14.5" x14ac:dyDescent="0.35">
      <c r="A211" s="17" t="s">
        <v>555</v>
      </c>
      <c r="B211" s="9" t="s">
        <v>401</v>
      </c>
      <c r="C211" s="9" t="s">
        <v>7</v>
      </c>
      <c r="D211" s="70" t="s">
        <v>191</v>
      </c>
      <c r="E211" s="53">
        <v>30</v>
      </c>
      <c r="F211" s="52">
        <f t="shared" si="94"/>
        <v>20</v>
      </c>
      <c r="G211" s="52">
        <f t="shared" si="95"/>
        <v>25.5</v>
      </c>
      <c r="H211" s="52">
        <f t="shared" si="96"/>
        <v>24.599999999999998</v>
      </c>
      <c r="I211" s="53">
        <f t="shared" si="99"/>
        <v>36</v>
      </c>
      <c r="J211" s="53">
        <f t="shared" si="100"/>
        <v>54</v>
      </c>
      <c r="K211" s="53">
        <v>9</v>
      </c>
      <c r="L211" s="58">
        <f t="shared" si="97"/>
        <v>199.1</v>
      </c>
      <c r="M211" s="45"/>
      <c r="N211" s="35">
        <f t="shared" si="98"/>
        <v>0</v>
      </c>
    </row>
    <row r="212" spans="1:30" ht="14.5" x14ac:dyDescent="0.35">
      <c r="A212" s="17" t="s">
        <v>556</v>
      </c>
      <c r="B212" s="9" t="s">
        <v>400</v>
      </c>
      <c r="C212" s="9" t="s">
        <v>7</v>
      </c>
      <c r="D212" s="70" t="s">
        <v>191</v>
      </c>
      <c r="E212" s="53">
        <v>30</v>
      </c>
      <c r="F212" s="52">
        <f t="shared" si="94"/>
        <v>20</v>
      </c>
      <c r="G212" s="52">
        <f t="shared" si="95"/>
        <v>25.5</v>
      </c>
      <c r="H212" s="52">
        <f t="shared" si="96"/>
        <v>24.599999999999998</v>
      </c>
      <c r="I212" s="53">
        <f t="shared" si="99"/>
        <v>36</v>
      </c>
      <c r="J212" s="53">
        <f t="shared" si="100"/>
        <v>54</v>
      </c>
      <c r="K212" s="53">
        <v>9</v>
      </c>
      <c r="L212" s="58">
        <f t="shared" si="97"/>
        <v>199.1</v>
      </c>
      <c r="M212" s="45"/>
      <c r="N212" s="35">
        <f t="shared" si="98"/>
        <v>0</v>
      </c>
    </row>
    <row r="213" spans="1:30" ht="14.5" x14ac:dyDescent="0.35">
      <c r="A213" s="17" t="s">
        <v>557</v>
      </c>
      <c r="B213" s="9" t="s">
        <v>207</v>
      </c>
      <c r="C213" s="9" t="s">
        <v>7</v>
      </c>
      <c r="D213" s="70" t="s">
        <v>208</v>
      </c>
      <c r="E213" s="53">
        <v>10</v>
      </c>
      <c r="F213" s="52">
        <f t="shared" si="94"/>
        <v>6.666666666666667</v>
      </c>
      <c r="G213" s="52">
        <f t="shared" si="95"/>
        <v>8.5</v>
      </c>
      <c r="H213" s="52">
        <f t="shared" si="96"/>
        <v>8.1999999999999993</v>
      </c>
      <c r="I213" s="53">
        <f t="shared" si="99"/>
        <v>24</v>
      </c>
      <c r="J213" s="53">
        <f t="shared" si="100"/>
        <v>36</v>
      </c>
      <c r="K213" s="53">
        <v>6</v>
      </c>
      <c r="L213" s="58">
        <f t="shared" si="97"/>
        <v>99.366666666666674</v>
      </c>
      <c r="M213" s="45"/>
      <c r="N213" s="35">
        <f t="shared" si="98"/>
        <v>0</v>
      </c>
    </row>
    <row r="214" spans="1:30" ht="14.5" x14ac:dyDescent="0.35">
      <c r="A214" s="19" t="s">
        <v>558</v>
      </c>
      <c r="B214" s="5" t="s">
        <v>416</v>
      </c>
      <c r="C214" s="5" t="s">
        <v>417</v>
      </c>
      <c r="D214" s="80" t="s">
        <v>418</v>
      </c>
      <c r="E214" s="53">
        <v>5</v>
      </c>
      <c r="F214" s="52">
        <f t="shared" si="94"/>
        <v>3.3333333333333335</v>
      </c>
      <c r="G214" s="52">
        <f t="shared" si="95"/>
        <v>4.25</v>
      </c>
      <c r="H214" s="52">
        <f t="shared" si="96"/>
        <v>4.0999999999999996</v>
      </c>
      <c r="I214" s="53">
        <f>K214*4</f>
        <v>12</v>
      </c>
      <c r="J214" s="53">
        <f>K214*6</f>
        <v>18</v>
      </c>
      <c r="K214" s="53">
        <v>3</v>
      </c>
      <c r="L214" s="58">
        <f t="shared" si="97"/>
        <v>49.683333333333337</v>
      </c>
      <c r="M214" s="45"/>
      <c r="N214" s="81">
        <f t="shared" si="98"/>
        <v>0</v>
      </c>
      <c r="O214" s="50">
        <f>SUM(N188:N214)</f>
        <v>0</v>
      </c>
    </row>
    <row r="215" spans="1:30" ht="14.5" x14ac:dyDescent="0.35">
      <c r="A215" s="22"/>
      <c r="B215" s="23"/>
      <c r="C215" s="23"/>
      <c r="D215" s="77"/>
      <c r="E215" s="55"/>
      <c r="F215" s="55"/>
      <c r="G215" s="55"/>
      <c r="H215" s="55"/>
      <c r="I215" s="55"/>
      <c r="J215" s="55"/>
      <c r="K215" s="55"/>
      <c r="L215" s="55"/>
      <c r="M215" s="46"/>
      <c r="N215" s="46"/>
      <c r="O215" s="4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5" x14ac:dyDescent="0.35">
      <c r="A216" s="10"/>
      <c r="O216" s="50">
        <f>SUM(O5:O214)</f>
        <v>0</v>
      </c>
    </row>
    <row r="217" spans="1:30" ht="14.5" x14ac:dyDescent="0.35">
      <c r="A217" s="10"/>
    </row>
    <row r="218" spans="1:30" ht="14.5" x14ac:dyDescent="0.35">
      <c r="A218" s="10"/>
    </row>
    <row r="219" spans="1:30" ht="14.25" customHeight="1" x14ac:dyDescent="0.35">
      <c r="A219" s="10"/>
    </row>
    <row r="220" spans="1:30" ht="14.25" customHeight="1" x14ac:dyDescent="0.35">
      <c r="A220" s="10"/>
    </row>
    <row r="221" spans="1:30" ht="14.25" customHeight="1" x14ac:dyDescent="0.35">
      <c r="A221" s="10"/>
    </row>
    <row r="222" spans="1:30" ht="14.25" customHeight="1" x14ac:dyDescent="0.35">
      <c r="A222" s="10"/>
    </row>
    <row r="223" spans="1:30" ht="14.25" customHeight="1" x14ac:dyDescent="0.35">
      <c r="A223" s="10"/>
    </row>
    <row r="224" spans="1:30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</sheetData>
  <mergeCells count="20">
    <mergeCell ref="A136:N136"/>
    <mergeCell ref="A149:N149"/>
    <mergeCell ref="A164:N164"/>
    <mergeCell ref="A175:N175"/>
    <mergeCell ref="A187:N187"/>
    <mergeCell ref="A1:B1"/>
    <mergeCell ref="A2:B2"/>
    <mergeCell ref="A3:B3"/>
    <mergeCell ref="A114:N114"/>
    <mergeCell ref="A5:D5"/>
    <mergeCell ref="A7:N7"/>
    <mergeCell ref="A14:N14"/>
    <mergeCell ref="A20:N20"/>
    <mergeCell ref="A26:N26"/>
    <mergeCell ref="A32:N32"/>
    <mergeCell ref="A49:N49"/>
    <mergeCell ref="A65:N65"/>
    <mergeCell ref="A78:N78"/>
    <mergeCell ref="A95:N95"/>
    <mergeCell ref="A111:N111"/>
  </mergeCells>
  <pageMargins left="0.25" right="0.25" top="0.5" bottom="0.5" header="0" footer="0"/>
  <pageSetup scale="56" fitToHeight="0" orientation="landscape" verticalDpi="597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0EDF7-E351-4582-AFEE-E22B23025C11}">
  <sheetPr>
    <pageSetUpPr fitToPage="1"/>
  </sheetPr>
  <dimension ref="A1:AD972"/>
  <sheetViews>
    <sheetView tabSelected="1" zoomScale="75" zoomScaleNormal="75" workbookViewId="0">
      <selection sqref="A1:B1"/>
    </sheetView>
  </sheetViews>
  <sheetFormatPr defaultColWidth="14.453125" defaultRowHeight="15" customHeight="1" x14ac:dyDescent="0.35"/>
  <cols>
    <col min="1" max="1" width="11.08984375" customWidth="1"/>
    <col min="2" max="2" width="65.6328125" customWidth="1"/>
    <col min="3" max="3" width="13.90625" customWidth="1"/>
    <col min="4" max="4" width="11.1796875" style="73" customWidth="1"/>
    <col min="5" max="11" width="11.1796875" style="1" customWidth="1"/>
    <col min="12" max="12" width="9.81640625" style="1" customWidth="1"/>
    <col min="13" max="14" width="10.81640625" customWidth="1"/>
    <col min="15" max="15" width="23.81640625" style="50" customWidth="1"/>
    <col min="16" max="30" width="8.81640625" customWidth="1"/>
  </cols>
  <sheetData>
    <row r="1" spans="1:30" ht="15" customHeight="1" x14ac:dyDescent="0.45">
      <c r="A1" s="83" t="s">
        <v>560</v>
      </c>
      <c r="B1" s="84"/>
    </row>
    <row r="2" spans="1:30" ht="15" customHeight="1" x14ac:dyDescent="0.45">
      <c r="A2" s="83" t="s">
        <v>561</v>
      </c>
      <c r="B2" s="84"/>
    </row>
    <row r="3" spans="1:30" ht="15" customHeight="1" x14ac:dyDescent="0.45">
      <c r="A3" s="83" t="s">
        <v>562</v>
      </c>
      <c r="B3" s="84"/>
    </row>
    <row r="5" spans="1:30" ht="18.5" x14ac:dyDescent="0.45">
      <c r="A5" s="92" t="s">
        <v>325</v>
      </c>
      <c r="B5" s="93"/>
      <c r="C5" s="93"/>
      <c r="D5" s="93"/>
      <c r="E5" s="56" t="s">
        <v>387</v>
      </c>
      <c r="F5" s="56"/>
      <c r="G5" s="56"/>
      <c r="H5" s="56"/>
      <c r="I5" s="56"/>
      <c r="J5" s="56"/>
      <c r="K5" s="57" t="s">
        <v>388</v>
      </c>
    </row>
    <row r="6" spans="1:30" ht="46.5" x14ac:dyDescent="0.35">
      <c r="A6" s="13" t="s">
        <v>0</v>
      </c>
      <c r="B6" s="14" t="s">
        <v>1</v>
      </c>
      <c r="C6" s="15" t="s">
        <v>230</v>
      </c>
      <c r="D6" s="60" t="s">
        <v>2</v>
      </c>
      <c r="E6" s="24" t="s">
        <v>385</v>
      </c>
      <c r="F6" s="24" t="s">
        <v>389</v>
      </c>
      <c r="G6" s="24" t="s">
        <v>390</v>
      </c>
      <c r="H6" s="24" t="s">
        <v>391</v>
      </c>
      <c r="I6" s="24" t="s">
        <v>392</v>
      </c>
      <c r="J6" s="24" t="s">
        <v>393</v>
      </c>
      <c r="K6" s="24" t="s">
        <v>386</v>
      </c>
      <c r="L6" s="24" t="s">
        <v>384</v>
      </c>
      <c r="M6" s="25" t="s">
        <v>260</v>
      </c>
      <c r="N6" s="25" t="s">
        <v>261</v>
      </c>
      <c r="O6" s="5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spans="1:30" ht="21" x14ac:dyDescent="0.5">
      <c r="A7" s="85" t="s">
        <v>3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94"/>
      <c r="N7" s="95"/>
      <c r="O7" s="47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30" ht="26.5" x14ac:dyDescent="0.35">
      <c r="A8" s="16" t="s">
        <v>269</v>
      </c>
      <c r="B8" s="7" t="s">
        <v>4</v>
      </c>
      <c r="C8" s="9" t="s">
        <v>8</v>
      </c>
      <c r="D8" s="61" t="s">
        <v>5</v>
      </c>
      <c r="E8" s="52">
        <v>200</v>
      </c>
      <c r="F8" s="52">
        <f>E8/3*2</f>
        <v>133.33333333333334</v>
      </c>
      <c r="G8" s="52">
        <f>E8*0.85</f>
        <v>170</v>
      </c>
      <c r="H8" s="52">
        <f>E8*0.82</f>
        <v>164</v>
      </c>
      <c r="I8" s="53">
        <f t="shared" ref="I8:I11" si="0">K8*4</f>
        <v>240</v>
      </c>
      <c r="J8" s="53">
        <f t="shared" ref="J8:J12" si="1">K8*6</f>
        <v>360</v>
      </c>
      <c r="K8" s="52">
        <v>60</v>
      </c>
      <c r="L8" s="58">
        <f>SUM(E8:K8)</f>
        <v>1327.3333333333335</v>
      </c>
      <c r="M8" s="35"/>
      <c r="N8" s="35">
        <f>L8*M8</f>
        <v>0</v>
      </c>
      <c r="O8" s="47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30" ht="26.5" x14ac:dyDescent="0.35">
      <c r="A9" s="17" t="s">
        <v>268</v>
      </c>
      <c r="B9" s="9" t="s">
        <v>6</v>
      </c>
      <c r="C9" s="9" t="s">
        <v>8</v>
      </c>
      <c r="D9" s="59" t="s">
        <v>394</v>
      </c>
      <c r="E9" s="52">
        <v>10</v>
      </c>
      <c r="F9" s="52">
        <f t="shared" ref="F9:F11" si="2">E9/3*2</f>
        <v>6.666666666666667</v>
      </c>
      <c r="G9" s="52">
        <f t="shared" ref="G9:G11" si="3">E9*0.85</f>
        <v>8.5</v>
      </c>
      <c r="H9" s="52">
        <f t="shared" ref="H9:H11" si="4">E9*0.82</f>
        <v>8.1999999999999993</v>
      </c>
      <c r="I9" s="53">
        <f t="shared" si="0"/>
        <v>48</v>
      </c>
      <c r="J9" s="53">
        <f t="shared" si="1"/>
        <v>72</v>
      </c>
      <c r="K9" s="52">
        <v>12</v>
      </c>
      <c r="L9" s="58">
        <f>SUM(E9:K9)</f>
        <v>165.36666666666667</v>
      </c>
      <c r="M9" s="35"/>
      <c r="N9" s="35">
        <f t="shared" ref="N9:N12" si="5">L9*M9</f>
        <v>0</v>
      </c>
      <c r="O9" s="47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30" ht="26.5" x14ac:dyDescent="0.35">
      <c r="A10" s="17" t="s">
        <v>559</v>
      </c>
      <c r="B10" s="9" t="s">
        <v>9</v>
      </c>
      <c r="C10" s="9" t="s">
        <v>8</v>
      </c>
      <c r="D10" s="62" t="s">
        <v>10</v>
      </c>
      <c r="E10" s="52">
        <v>60</v>
      </c>
      <c r="F10" s="52">
        <f t="shared" si="2"/>
        <v>40</v>
      </c>
      <c r="G10" s="52">
        <f t="shared" si="3"/>
        <v>51</v>
      </c>
      <c r="H10" s="52">
        <f t="shared" si="4"/>
        <v>49.199999999999996</v>
      </c>
      <c r="I10" s="53">
        <f t="shared" si="0"/>
        <v>360</v>
      </c>
      <c r="J10" s="53">
        <f t="shared" si="1"/>
        <v>540</v>
      </c>
      <c r="K10" s="52">
        <v>90</v>
      </c>
      <c r="L10" s="58">
        <f>SUM(E10:K10)</f>
        <v>1190.2</v>
      </c>
      <c r="M10" s="35"/>
      <c r="N10" s="35">
        <f t="shared" si="5"/>
        <v>0</v>
      </c>
      <c r="O10" s="47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30" ht="26.5" x14ac:dyDescent="0.35">
      <c r="A11" s="16" t="s">
        <v>270</v>
      </c>
      <c r="B11" s="9" t="s">
        <v>209</v>
      </c>
      <c r="C11" s="9" t="s">
        <v>232</v>
      </c>
      <c r="D11" s="62" t="s">
        <v>15</v>
      </c>
      <c r="E11" s="52">
        <v>30</v>
      </c>
      <c r="F11" s="52">
        <f t="shared" si="2"/>
        <v>20</v>
      </c>
      <c r="G11" s="52">
        <f t="shared" si="3"/>
        <v>25.5</v>
      </c>
      <c r="H11" s="52">
        <f t="shared" si="4"/>
        <v>24.599999999999998</v>
      </c>
      <c r="I11" s="53">
        <f t="shared" si="0"/>
        <v>12</v>
      </c>
      <c r="J11" s="53">
        <f t="shared" si="1"/>
        <v>18</v>
      </c>
      <c r="K11" s="52">
        <v>3</v>
      </c>
      <c r="L11" s="58">
        <f>SUM(E11:K11)</f>
        <v>133.1</v>
      </c>
      <c r="M11" s="35"/>
      <c r="N11" s="35">
        <f t="shared" si="5"/>
        <v>0</v>
      </c>
      <c r="O11" s="47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30" ht="26.5" x14ac:dyDescent="0.35">
      <c r="A12" s="17" t="s">
        <v>271</v>
      </c>
      <c r="B12" s="9" t="s">
        <v>11</v>
      </c>
      <c r="C12" s="9" t="s">
        <v>8</v>
      </c>
      <c r="D12" s="62" t="s">
        <v>10</v>
      </c>
      <c r="E12" s="52">
        <v>60</v>
      </c>
      <c r="F12" s="52">
        <f t="shared" ref="F12" si="6">E12/3*2</f>
        <v>40</v>
      </c>
      <c r="G12" s="52">
        <f t="shared" ref="G12" si="7">E12*0.85</f>
        <v>51</v>
      </c>
      <c r="H12" s="52">
        <f t="shared" ref="H12" si="8">E12*0.82</f>
        <v>49.199999999999996</v>
      </c>
      <c r="I12" s="53">
        <f t="shared" ref="I12" si="9">K12*4</f>
        <v>360</v>
      </c>
      <c r="J12" s="53">
        <f t="shared" si="1"/>
        <v>540</v>
      </c>
      <c r="K12" s="52">
        <v>90</v>
      </c>
      <c r="L12" s="58">
        <f>SUM(E12:K12)</f>
        <v>1190.2</v>
      </c>
      <c r="M12" s="35"/>
      <c r="N12" s="35">
        <f t="shared" si="5"/>
        <v>0</v>
      </c>
      <c r="O12" s="47">
        <f>SUM(N8:N12)</f>
        <v>0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30" ht="14.5" x14ac:dyDescent="0.35">
      <c r="A13" s="18"/>
      <c r="B13" s="3"/>
      <c r="C13" s="3"/>
      <c r="D13" s="64"/>
      <c r="E13" s="11"/>
      <c r="F13" s="11"/>
      <c r="G13" s="11"/>
      <c r="H13" s="11"/>
      <c r="I13" s="11"/>
      <c r="J13" s="11"/>
      <c r="K13" s="11"/>
      <c r="L13" s="11"/>
      <c r="M13" s="36"/>
      <c r="N13" s="36"/>
      <c r="O13" s="48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21" x14ac:dyDescent="0.5">
      <c r="A14" s="85" t="s">
        <v>12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7"/>
      <c r="O14" s="47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30" ht="14.5" x14ac:dyDescent="0.35">
      <c r="A15" s="26" t="s">
        <v>272</v>
      </c>
      <c r="B15" s="27" t="s">
        <v>395</v>
      </c>
      <c r="C15" s="27" t="s">
        <v>13</v>
      </c>
      <c r="D15" s="63" t="s">
        <v>5</v>
      </c>
      <c r="E15" s="52">
        <v>300</v>
      </c>
      <c r="F15" s="52">
        <f t="shared" ref="F15:F17" si="10">E15/3*2</f>
        <v>200</v>
      </c>
      <c r="G15" s="52">
        <f t="shared" ref="G15:G17" si="11">E15*0.85</f>
        <v>255</v>
      </c>
      <c r="H15" s="52">
        <f t="shared" ref="H15:H17" si="12">E15*0.82</f>
        <v>245.99999999999997</v>
      </c>
      <c r="I15" s="53">
        <f t="shared" ref="I15:I17" si="13">K15*4</f>
        <v>360</v>
      </c>
      <c r="J15" s="53">
        <f t="shared" ref="J15:J18" si="14">K15*6</f>
        <v>540</v>
      </c>
      <c r="K15" s="52">
        <v>90</v>
      </c>
      <c r="L15" s="58">
        <f>SUM(E15:K15)</f>
        <v>1991</v>
      </c>
      <c r="M15" s="35"/>
      <c r="N15" s="35">
        <f t="shared" ref="N15:N18" si="15">L15*M15</f>
        <v>0</v>
      </c>
      <c r="O15" s="47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30" ht="26.5" x14ac:dyDescent="0.35">
      <c r="A16" s="20" t="s">
        <v>274</v>
      </c>
      <c r="B16" s="6" t="s">
        <v>14</v>
      </c>
      <c r="C16" s="6" t="s">
        <v>13</v>
      </c>
      <c r="D16" s="65" t="s">
        <v>15</v>
      </c>
      <c r="E16" s="52">
        <v>100</v>
      </c>
      <c r="F16" s="52">
        <f t="shared" si="10"/>
        <v>66.666666666666671</v>
      </c>
      <c r="G16" s="52">
        <f t="shared" si="11"/>
        <v>85</v>
      </c>
      <c r="H16" s="52">
        <f t="shared" si="12"/>
        <v>82</v>
      </c>
      <c r="I16" s="53">
        <f t="shared" si="13"/>
        <v>108</v>
      </c>
      <c r="J16" s="53">
        <f t="shared" si="14"/>
        <v>162</v>
      </c>
      <c r="K16" s="52">
        <v>27</v>
      </c>
      <c r="L16" s="58">
        <f>SUM(E16:K16)</f>
        <v>630.66666666666674</v>
      </c>
      <c r="M16" s="35"/>
      <c r="N16" s="35">
        <f t="shared" si="15"/>
        <v>0</v>
      </c>
      <c r="O16" s="47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30" ht="26.5" x14ac:dyDescent="0.35">
      <c r="A17" s="26" t="s">
        <v>276</v>
      </c>
      <c r="B17" s="27" t="s">
        <v>233</v>
      </c>
      <c r="C17" s="27" t="s">
        <v>13</v>
      </c>
      <c r="D17" s="63" t="s">
        <v>15</v>
      </c>
      <c r="E17" s="52">
        <v>60</v>
      </c>
      <c r="F17" s="52">
        <f t="shared" si="10"/>
        <v>40</v>
      </c>
      <c r="G17" s="52">
        <f t="shared" si="11"/>
        <v>51</v>
      </c>
      <c r="H17" s="52">
        <f t="shared" si="12"/>
        <v>49.199999999999996</v>
      </c>
      <c r="I17" s="53">
        <f t="shared" si="13"/>
        <v>72</v>
      </c>
      <c r="J17" s="53">
        <f t="shared" si="14"/>
        <v>108</v>
      </c>
      <c r="K17" s="52">
        <v>18</v>
      </c>
      <c r="L17" s="58">
        <f>SUM(E17:K17)</f>
        <v>398.2</v>
      </c>
      <c r="M17" s="35"/>
      <c r="N17" s="35">
        <f t="shared" si="15"/>
        <v>0</v>
      </c>
      <c r="O17" s="47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30" ht="26.5" x14ac:dyDescent="0.35">
      <c r="A18" s="20" t="s">
        <v>275</v>
      </c>
      <c r="B18" s="6" t="s">
        <v>234</v>
      </c>
      <c r="C18" s="6" t="s">
        <v>13</v>
      </c>
      <c r="D18" s="65" t="s">
        <v>49</v>
      </c>
      <c r="E18" s="52">
        <v>100</v>
      </c>
      <c r="F18" s="52">
        <f t="shared" ref="F18" si="16">E18/3*2</f>
        <v>66.666666666666671</v>
      </c>
      <c r="G18" s="52">
        <f t="shared" ref="G18" si="17">E18*0.85</f>
        <v>85</v>
      </c>
      <c r="H18" s="52">
        <f t="shared" ref="H18" si="18">E18*0.82</f>
        <v>82</v>
      </c>
      <c r="I18" s="53">
        <f t="shared" ref="I18" si="19">K18*4</f>
        <v>108</v>
      </c>
      <c r="J18" s="53">
        <f t="shared" si="14"/>
        <v>162</v>
      </c>
      <c r="K18" s="52">
        <v>27</v>
      </c>
      <c r="L18" s="58">
        <f>SUM(E18:K18)</f>
        <v>630.66666666666674</v>
      </c>
      <c r="M18" s="35"/>
      <c r="N18" s="35">
        <f t="shared" si="15"/>
        <v>0</v>
      </c>
      <c r="O18" s="47">
        <f>SUM(N15:N18)</f>
        <v>0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30" ht="14.5" x14ac:dyDescent="0.35">
      <c r="A19" s="18"/>
      <c r="B19" s="3"/>
      <c r="C19" s="3"/>
      <c r="D19" s="64"/>
      <c r="E19" s="11"/>
      <c r="F19" s="11"/>
      <c r="G19" s="11"/>
      <c r="H19" s="11"/>
      <c r="I19" s="11"/>
      <c r="J19" s="11"/>
      <c r="K19" s="11"/>
      <c r="L19" s="11"/>
      <c r="M19" s="36"/>
      <c r="N19" s="36"/>
      <c r="O19" s="48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21" x14ac:dyDescent="0.5">
      <c r="A20" s="85" t="s">
        <v>16</v>
      </c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7"/>
      <c r="O20" s="47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30" ht="26.5" x14ac:dyDescent="0.35">
      <c r="A21" s="28" t="s">
        <v>277</v>
      </c>
      <c r="B21" s="29" t="s">
        <v>421</v>
      </c>
      <c r="C21" s="29" t="s">
        <v>7</v>
      </c>
      <c r="D21" s="66" t="s">
        <v>15</v>
      </c>
      <c r="E21" s="52">
        <v>40</v>
      </c>
      <c r="F21" s="52">
        <f t="shared" ref="F21:F24" si="20">E21/3*2</f>
        <v>26.666666666666668</v>
      </c>
      <c r="G21" s="52">
        <f t="shared" ref="G21:G24" si="21">E21*0.85</f>
        <v>34</v>
      </c>
      <c r="H21" s="52">
        <f t="shared" ref="H21:H24" si="22">E21*0.82</f>
        <v>32.799999999999997</v>
      </c>
      <c r="I21" s="53">
        <f t="shared" ref="I21:I24" si="23">K21*4</f>
        <v>72</v>
      </c>
      <c r="J21" s="53">
        <f t="shared" ref="J21:J24" si="24">K21*6</f>
        <v>108</v>
      </c>
      <c r="K21" s="52">
        <v>18</v>
      </c>
      <c r="L21" s="58">
        <f>SUM(E21:K21)</f>
        <v>331.4666666666667</v>
      </c>
      <c r="M21" s="37"/>
      <c r="N21" s="35">
        <f t="shared" ref="N21:N23" si="25">L21*M21</f>
        <v>0</v>
      </c>
      <c r="O21" s="47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30" ht="14.5" x14ac:dyDescent="0.35">
      <c r="A22" s="26" t="s">
        <v>278</v>
      </c>
      <c r="B22" s="27" t="s">
        <v>422</v>
      </c>
      <c r="C22" s="27" t="s">
        <v>7</v>
      </c>
      <c r="D22" s="63" t="s">
        <v>26</v>
      </c>
      <c r="E22" s="52">
        <v>30</v>
      </c>
      <c r="F22" s="52">
        <f t="shared" si="20"/>
        <v>20</v>
      </c>
      <c r="G22" s="52">
        <f t="shared" si="21"/>
        <v>25.5</v>
      </c>
      <c r="H22" s="52">
        <f t="shared" si="22"/>
        <v>24.599999999999998</v>
      </c>
      <c r="I22" s="53">
        <f t="shared" si="23"/>
        <v>36</v>
      </c>
      <c r="J22" s="53">
        <f t="shared" si="24"/>
        <v>54</v>
      </c>
      <c r="K22" s="52">
        <v>9</v>
      </c>
      <c r="L22" s="58">
        <f>SUM(E22:K22)</f>
        <v>199.1</v>
      </c>
      <c r="M22" s="35"/>
      <c r="N22" s="35">
        <f t="shared" si="25"/>
        <v>0</v>
      </c>
      <c r="O22" s="47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30" ht="26.5" x14ac:dyDescent="0.35">
      <c r="A23" s="28" t="s">
        <v>279</v>
      </c>
      <c r="B23" s="27" t="s">
        <v>17</v>
      </c>
      <c r="C23" s="27" t="s">
        <v>18</v>
      </c>
      <c r="D23" s="63" t="s">
        <v>19</v>
      </c>
      <c r="E23" s="52">
        <v>100</v>
      </c>
      <c r="F23" s="52">
        <f t="shared" si="20"/>
        <v>66.666666666666671</v>
      </c>
      <c r="G23" s="52">
        <f t="shared" si="21"/>
        <v>85</v>
      </c>
      <c r="H23" s="52">
        <f t="shared" si="22"/>
        <v>82</v>
      </c>
      <c r="I23" s="53">
        <f t="shared" si="23"/>
        <v>72</v>
      </c>
      <c r="J23" s="53">
        <f t="shared" si="24"/>
        <v>108</v>
      </c>
      <c r="K23" s="52">
        <v>18</v>
      </c>
      <c r="L23" s="58">
        <f>SUM(E23:K23)</f>
        <v>531.66666666666674</v>
      </c>
      <c r="M23" s="35"/>
      <c r="N23" s="35">
        <f t="shared" si="25"/>
        <v>0</v>
      </c>
      <c r="O23" s="47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30" ht="26.5" x14ac:dyDescent="0.35">
      <c r="A24" s="28" t="s">
        <v>499</v>
      </c>
      <c r="B24" s="27" t="s">
        <v>423</v>
      </c>
      <c r="C24" s="27" t="s">
        <v>7</v>
      </c>
      <c r="D24" s="63" t="s">
        <v>424</v>
      </c>
      <c r="E24" s="52">
        <v>30</v>
      </c>
      <c r="F24" s="52">
        <f t="shared" si="20"/>
        <v>20</v>
      </c>
      <c r="G24" s="52">
        <f t="shared" si="21"/>
        <v>25.5</v>
      </c>
      <c r="H24" s="52">
        <f t="shared" si="22"/>
        <v>24.599999999999998</v>
      </c>
      <c r="I24" s="53">
        <f t="shared" si="23"/>
        <v>36</v>
      </c>
      <c r="J24" s="53">
        <f t="shared" si="24"/>
        <v>54</v>
      </c>
      <c r="K24" s="52">
        <v>9</v>
      </c>
      <c r="L24" s="58">
        <f>SUM(E24:K24)</f>
        <v>199.1</v>
      </c>
      <c r="M24" s="35"/>
      <c r="N24" s="35">
        <f>L24*M24</f>
        <v>0</v>
      </c>
      <c r="O24" s="47">
        <f>SUM(N21:N24)</f>
        <v>0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30" ht="14.5" x14ac:dyDescent="0.35">
      <c r="A25" s="18"/>
      <c r="B25" s="3"/>
      <c r="C25" s="3"/>
      <c r="D25" s="64"/>
      <c r="E25" s="11"/>
      <c r="F25" s="11"/>
      <c r="G25" s="11"/>
      <c r="H25" s="11"/>
      <c r="I25" s="11"/>
      <c r="J25" s="11"/>
      <c r="K25" s="11"/>
      <c r="L25" s="11"/>
      <c r="M25" s="36"/>
      <c r="N25" s="36"/>
      <c r="O25" s="48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21" x14ac:dyDescent="0.5">
      <c r="A26" s="85" t="s">
        <v>21</v>
      </c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  <c r="O26" s="47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30" ht="26.5" x14ac:dyDescent="0.35">
      <c r="A27" s="26" t="s">
        <v>500</v>
      </c>
      <c r="B27" s="27" t="s">
        <v>247</v>
      </c>
      <c r="C27" s="27" t="s">
        <v>7</v>
      </c>
      <c r="D27" s="63" t="s">
        <v>425</v>
      </c>
      <c r="E27" s="52">
        <v>10</v>
      </c>
      <c r="F27" s="52">
        <f t="shared" ref="F27:F30" si="26">E27/3*2</f>
        <v>6.666666666666667</v>
      </c>
      <c r="G27" s="52">
        <f t="shared" ref="G27:G30" si="27">E27*0.85</f>
        <v>8.5</v>
      </c>
      <c r="H27" s="52">
        <f t="shared" ref="H27:H30" si="28">E27*0.82</f>
        <v>8.1999999999999993</v>
      </c>
      <c r="I27" s="53">
        <f t="shared" ref="I27:I30" si="29">K27*4</f>
        <v>36</v>
      </c>
      <c r="J27" s="53">
        <f t="shared" ref="J27:J30" si="30">K27*6</f>
        <v>54</v>
      </c>
      <c r="K27" s="52">
        <v>9</v>
      </c>
      <c r="L27" s="58">
        <f>SUM(E27:K27)</f>
        <v>132.36666666666667</v>
      </c>
      <c r="M27" s="35"/>
      <c r="N27" s="35">
        <f>L27*M27</f>
        <v>0</v>
      </c>
      <c r="O27" s="47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30" ht="26.5" x14ac:dyDescent="0.35">
      <c r="A28" s="26" t="s">
        <v>501</v>
      </c>
      <c r="B28" s="27" t="s">
        <v>210</v>
      </c>
      <c r="C28" s="27" t="s">
        <v>7</v>
      </c>
      <c r="D28" s="63" t="s">
        <v>5</v>
      </c>
      <c r="E28" s="52">
        <v>200</v>
      </c>
      <c r="F28" s="52">
        <f t="shared" si="26"/>
        <v>133.33333333333334</v>
      </c>
      <c r="G28" s="52">
        <f t="shared" si="27"/>
        <v>170</v>
      </c>
      <c r="H28" s="52">
        <f t="shared" si="28"/>
        <v>164</v>
      </c>
      <c r="I28" s="53">
        <f t="shared" si="29"/>
        <v>180</v>
      </c>
      <c r="J28" s="53">
        <f t="shared" si="30"/>
        <v>270</v>
      </c>
      <c r="K28" s="52">
        <v>45</v>
      </c>
      <c r="L28" s="58">
        <f>SUM(E28:K28)</f>
        <v>1162.3333333333335</v>
      </c>
      <c r="M28" s="35"/>
      <c r="N28" s="35">
        <f t="shared" ref="N28:N30" si="31">L28*M28</f>
        <v>0</v>
      </c>
      <c r="O28" s="47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30" ht="26.5" x14ac:dyDescent="0.35">
      <c r="A29" s="26" t="s">
        <v>502</v>
      </c>
      <c r="B29" s="29" t="s">
        <v>231</v>
      </c>
      <c r="C29" s="29" t="s">
        <v>7</v>
      </c>
      <c r="D29" s="66" t="s">
        <v>22</v>
      </c>
      <c r="E29" s="52">
        <v>30</v>
      </c>
      <c r="F29" s="52">
        <f t="shared" si="26"/>
        <v>20</v>
      </c>
      <c r="G29" s="52">
        <f t="shared" si="27"/>
        <v>25.5</v>
      </c>
      <c r="H29" s="52">
        <f t="shared" si="28"/>
        <v>24.599999999999998</v>
      </c>
      <c r="I29" s="53">
        <f t="shared" si="29"/>
        <v>36</v>
      </c>
      <c r="J29" s="53">
        <f t="shared" si="30"/>
        <v>54</v>
      </c>
      <c r="K29" s="52">
        <v>9</v>
      </c>
      <c r="L29" s="58">
        <f>SUM(E29:K29)</f>
        <v>199.1</v>
      </c>
      <c r="M29" s="37"/>
      <c r="N29" s="35">
        <f t="shared" si="31"/>
        <v>0</v>
      </c>
      <c r="O29" s="47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30" ht="26.5" x14ac:dyDescent="0.35">
      <c r="A30" s="26" t="s">
        <v>503</v>
      </c>
      <c r="B30" s="34" t="s">
        <v>241</v>
      </c>
      <c r="C30" s="30" t="s">
        <v>240</v>
      </c>
      <c r="D30" s="63" t="s">
        <v>235</v>
      </c>
      <c r="E30" s="52">
        <v>10</v>
      </c>
      <c r="F30" s="52">
        <f t="shared" si="26"/>
        <v>6.666666666666667</v>
      </c>
      <c r="G30" s="52">
        <f t="shared" si="27"/>
        <v>8.5</v>
      </c>
      <c r="H30" s="52">
        <f t="shared" si="28"/>
        <v>8.1999999999999993</v>
      </c>
      <c r="I30" s="53">
        <f t="shared" si="29"/>
        <v>36</v>
      </c>
      <c r="J30" s="53">
        <f t="shared" si="30"/>
        <v>54</v>
      </c>
      <c r="K30" s="52">
        <v>9</v>
      </c>
      <c r="L30" s="58">
        <f>SUM(E30:K30)</f>
        <v>132.36666666666667</v>
      </c>
      <c r="M30" s="35"/>
      <c r="N30" s="35">
        <f t="shared" si="31"/>
        <v>0</v>
      </c>
      <c r="O30" s="47">
        <f>SUM(N27:N30)</f>
        <v>0</v>
      </c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1" spans="1:30" ht="14.5" x14ac:dyDescent="0.35">
      <c r="A31" s="18"/>
      <c r="B31" s="3"/>
      <c r="C31" s="3"/>
      <c r="D31" s="64"/>
      <c r="E31" s="11"/>
      <c r="F31" s="11"/>
      <c r="G31" s="11"/>
      <c r="H31" s="11"/>
      <c r="I31" s="11"/>
      <c r="J31" s="11"/>
      <c r="K31" s="11"/>
      <c r="L31" s="11"/>
      <c r="M31" s="36"/>
      <c r="N31" s="36"/>
      <c r="O31" s="48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21" x14ac:dyDescent="0.5">
      <c r="A32" s="85" t="s">
        <v>23</v>
      </c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7"/>
      <c r="O32" s="47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</row>
    <row r="33" spans="1:30" ht="14.5" x14ac:dyDescent="0.35">
      <c r="A33" s="21" t="s">
        <v>281</v>
      </c>
      <c r="B33" s="8" t="s">
        <v>250</v>
      </c>
      <c r="C33" s="9" t="s">
        <v>7</v>
      </c>
      <c r="D33" s="67" t="s">
        <v>426</v>
      </c>
      <c r="E33" s="52">
        <v>10</v>
      </c>
      <c r="F33" s="52">
        <f t="shared" ref="F33:F47" si="32">E33/3*2</f>
        <v>6.666666666666667</v>
      </c>
      <c r="G33" s="52">
        <f t="shared" ref="G33:G47" si="33">E33*0.85</f>
        <v>8.5</v>
      </c>
      <c r="H33" s="52">
        <f t="shared" ref="H33:H47" si="34">E33*0.82</f>
        <v>8.1999999999999993</v>
      </c>
      <c r="I33" s="53">
        <f t="shared" ref="I33:I47" si="35">K33*4</f>
        <v>36</v>
      </c>
      <c r="J33" s="53">
        <f t="shared" ref="J33:J47" si="36">K33*6</f>
        <v>54</v>
      </c>
      <c r="K33" s="52">
        <v>9</v>
      </c>
      <c r="L33" s="58">
        <f>SUM(E33:K33)</f>
        <v>132.36666666666667</v>
      </c>
      <c r="M33" s="37"/>
      <c r="N33" s="35">
        <f t="shared" ref="N33:N47" si="37">L33*M33</f>
        <v>0</v>
      </c>
      <c r="O33" s="47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</row>
    <row r="34" spans="1:30" ht="14.5" x14ac:dyDescent="0.35">
      <c r="A34" s="21" t="s">
        <v>280</v>
      </c>
      <c r="B34" s="8" t="s">
        <v>211</v>
      </c>
      <c r="C34" s="9" t="s">
        <v>27</v>
      </c>
      <c r="D34" s="67" t="s">
        <v>24</v>
      </c>
      <c r="E34" s="52">
        <v>50</v>
      </c>
      <c r="F34" s="52">
        <f t="shared" si="32"/>
        <v>33.333333333333336</v>
      </c>
      <c r="G34" s="52">
        <f t="shared" si="33"/>
        <v>42.5</v>
      </c>
      <c r="H34" s="52">
        <f t="shared" si="34"/>
        <v>41</v>
      </c>
      <c r="I34" s="53">
        <f t="shared" si="35"/>
        <v>72</v>
      </c>
      <c r="J34" s="53">
        <f t="shared" si="36"/>
        <v>108</v>
      </c>
      <c r="K34" s="52">
        <v>18</v>
      </c>
      <c r="L34" s="58">
        <f>SUM(E34:K34)</f>
        <v>364.83333333333337</v>
      </c>
      <c r="M34" s="37"/>
      <c r="N34" s="35">
        <f t="shared" si="37"/>
        <v>0</v>
      </c>
      <c r="O34" s="47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</row>
    <row r="35" spans="1:30" ht="14.5" x14ac:dyDescent="0.35">
      <c r="A35" s="21" t="s">
        <v>282</v>
      </c>
      <c r="B35" s="9" t="s">
        <v>427</v>
      </c>
      <c r="C35" s="9" t="s">
        <v>32</v>
      </c>
      <c r="D35" s="62" t="s">
        <v>208</v>
      </c>
      <c r="E35" s="52">
        <v>40</v>
      </c>
      <c r="F35" s="52">
        <f t="shared" si="32"/>
        <v>26.666666666666668</v>
      </c>
      <c r="G35" s="52">
        <f t="shared" si="33"/>
        <v>34</v>
      </c>
      <c r="H35" s="52">
        <f t="shared" si="34"/>
        <v>32.799999999999997</v>
      </c>
      <c r="I35" s="53">
        <f t="shared" si="35"/>
        <v>72</v>
      </c>
      <c r="J35" s="53">
        <f t="shared" si="36"/>
        <v>108</v>
      </c>
      <c r="K35" s="52">
        <v>18</v>
      </c>
      <c r="L35" s="58">
        <f>SUM(E35:K35)</f>
        <v>331.4666666666667</v>
      </c>
      <c r="M35" s="35"/>
      <c r="N35" s="35">
        <f t="shared" si="37"/>
        <v>0</v>
      </c>
      <c r="O35" s="47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</row>
    <row r="36" spans="1:30" ht="14.5" x14ac:dyDescent="0.35">
      <c r="A36" s="21" t="s">
        <v>273</v>
      </c>
      <c r="B36" s="9" t="s">
        <v>437</v>
      </c>
      <c r="C36" s="9" t="s">
        <v>430</v>
      </c>
      <c r="D36" s="62" t="s">
        <v>429</v>
      </c>
      <c r="E36" s="52">
        <v>80</v>
      </c>
      <c r="F36" s="52">
        <f t="shared" si="32"/>
        <v>53.333333333333336</v>
      </c>
      <c r="G36" s="52">
        <f t="shared" si="33"/>
        <v>68</v>
      </c>
      <c r="H36" s="52">
        <f t="shared" si="34"/>
        <v>65.599999999999994</v>
      </c>
      <c r="I36" s="53">
        <f t="shared" si="35"/>
        <v>108</v>
      </c>
      <c r="J36" s="53">
        <f t="shared" si="36"/>
        <v>162</v>
      </c>
      <c r="K36" s="52">
        <v>27</v>
      </c>
      <c r="L36" s="58">
        <f>SUM(E36:K36)</f>
        <v>563.93333333333339</v>
      </c>
      <c r="M36" s="35"/>
      <c r="N36" s="35">
        <f t="shared" si="37"/>
        <v>0</v>
      </c>
      <c r="O36" s="47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30" ht="14.5" x14ac:dyDescent="0.35">
      <c r="A37" s="21" t="s">
        <v>283</v>
      </c>
      <c r="B37" s="9" t="s">
        <v>438</v>
      </c>
      <c r="C37" s="9" t="s">
        <v>434</v>
      </c>
      <c r="D37" s="62" t="s">
        <v>26</v>
      </c>
      <c r="E37" s="52">
        <v>60</v>
      </c>
      <c r="F37" s="52">
        <f t="shared" si="32"/>
        <v>40</v>
      </c>
      <c r="G37" s="52">
        <f t="shared" si="33"/>
        <v>51</v>
      </c>
      <c r="H37" s="52">
        <f t="shared" si="34"/>
        <v>49.199999999999996</v>
      </c>
      <c r="I37" s="53">
        <f t="shared" si="35"/>
        <v>72</v>
      </c>
      <c r="J37" s="53">
        <f t="shared" si="36"/>
        <v>108</v>
      </c>
      <c r="K37" s="52">
        <v>18</v>
      </c>
      <c r="L37" s="58">
        <f>SUM(E37:K37)</f>
        <v>398.2</v>
      </c>
      <c r="M37" s="35"/>
      <c r="N37" s="35">
        <f t="shared" si="37"/>
        <v>0</v>
      </c>
      <c r="O37" s="47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</row>
    <row r="38" spans="1:30" ht="14.5" x14ac:dyDescent="0.35">
      <c r="A38" s="21" t="s">
        <v>284</v>
      </c>
      <c r="B38" s="9" t="s">
        <v>256</v>
      </c>
      <c r="C38" s="9" t="s">
        <v>431</v>
      </c>
      <c r="D38" s="62" t="s">
        <v>432</v>
      </c>
      <c r="E38" s="52">
        <v>10</v>
      </c>
      <c r="F38" s="52">
        <f t="shared" si="32"/>
        <v>6.666666666666667</v>
      </c>
      <c r="G38" s="52">
        <f t="shared" si="33"/>
        <v>8.5</v>
      </c>
      <c r="H38" s="52">
        <f t="shared" si="34"/>
        <v>8.1999999999999993</v>
      </c>
      <c r="I38" s="53">
        <f t="shared" si="35"/>
        <v>24</v>
      </c>
      <c r="J38" s="53">
        <f t="shared" si="36"/>
        <v>36</v>
      </c>
      <c r="K38" s="52">
        <v>6</v>
      </c>
      <c r="L38" s="58">
        <f t="shared" ref="L38:L47" si="38">SUM(E38:K38)</f>
        <v>99.366666666666674</v>
      </c>
      <c r="M38" s="35"/>
      <c r="N38" s="35">
        <f t="shared" si="37"/>
        <v>0</v>
      </c>
      <c r="O38" s="47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</row>
    <row r="39" spans="1:30" ht="14.5" x14ac:dyDescent="0.35">
      <c r="A39" s="21" t="s">
        <v>285</v>
      </c>
      <c r="B39" s="9" t="s">
        <v>491</v>
      </c>
      <c r="C39" s="9" t="s">
        <v>248</v>
      </c>
      <c r="D39" s="62" t="s">
        <v>433</v>
      </c>
      <c r="E39" s="52">
        <v>20</v>
      </c>
      <c r="F39" s="52">
        <f t="shared" si="32"/>
        <v>13.333333333333334</v>
      </c>
      <c r="G39" s="52">
        <f t="shared" si="33"/>
        <v>17</v>
      </c>
      <c r="H39" s="52">
        <f t="shared" si="34"/>
        <v>16.399999999999999</v>
      </c>
      <c r="I39" s="53">
        <f t="shared" si="35"/>
        <v>36</v>
      </c>
      <c r="J39" s="53">
        <f t="shared" si="36"/>
        <v>54</v>
      </c>
      <c r="K39" s="52">
        <v>9</v>
      </c>
      <c r="L39" s="58">
        <f t="shared" si="38"/>
        <v>165.73333333333335</v>
      </c>
      <c r="M39" s="35"/>
      <c r="N39" s="35">
        <f t="shared" si="37"/>
        <v>0</v>
      </c>
      <c r="O39" s="47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</row>
    <row r="40" spans="1:30" ht="14.5" x14ac:dyDescent="0.35">
      <c r="A40" s="21" t="s">
        <v>286</v>
      </c>
      <c r="B40" s="9" t="s">
        <v>439</v>
      </c>
      <c r="C40" s="9" t="s">
        <v>434</v>
      </c>
      <c r="D40" s="62" t="s">
        <v>26</v>
      </c>
      <c r="E40" s="52">
        <v>70</v>
      </c>
      <c r="F40" s="52">
        <f t="shared" si="32"/>
        <v>46.666666666666664</v>
      </c>
      <c r="G40" s="52">
        <f t="shared" si="33"/>
        <v>59.5</v>
      </c>
      <c r="H40" s="52">
        <f t="shared" si="34"/>
        <v>57.4</v>
      </c>
      <c r="I40" s="53">
        <f t="shared" si="35"/>
        <v>108</v>
      </c>
      <c r="J40" s="53">
        <f t="shared" si="36"/>
        <v>162</v>
      </c>
      <c r="K40" s="52">
        <v>27</v>
      </c>
      <c r="L40" s="58">
        <f t="shared" si="38"/>
        <v>530.56666666666661</v>
      </c>
      <c r="M40" s="35"/>
      <c r="N40" s="35">
        <f t="shared" si="37"/>
        <v>0</v>
      </c>
      <c r="O40" s="47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</row>
    <row r="41" spans="1:30" ht="14.5" x14ac:dyDescent="0.35">
      <c r="A41" s="21" t="s">
        <v>287</v>
      </c>
      <c r="B41" s="9" t="s">
        <v>28</v>
      </c>
      <c r="C41" s="9" t="s">
        <v>434</v>
      </c>
      <c r="D41" s="62" t="s">
        <v>29</v>
      </c>
      <c r="E41" s="52">
        <v>40</v>
      </c>
      <c r="F41" s="52">
        <f t="shared" si="32"/>
        <v>26.666666666666668</v>
      </c>
      <c r="G41" s="52">
        <f t="shared" si="33"/>
        <v>34</v>
      </c>
      <c r="H41" s="52">
        <f t="shared" si="34"/>
        <v>32.799999999999997</v>
      </c>
      <c r="I41" s="53">
        <f t="shared" si="35"/>
        <v>72</v>
      </c>
      <c r="J41" s="53">
        <f t="shared" si="36"/>
        <v>108</v>
      </c>
      <c r="K41" s="52">
        <v>18</v>
      </c>
      <c r="L41" s="58">
        <f t="shared" si="38"/>
        <v>331.4666666666667</v>
      </c>
      <c r="M41" s="35"/>
      <c r="N41" s="35">
        <f t="shared" si="37"/>
        <v>0</v>
      </c>
      <c r="O41" s="47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30" ht="14.5" x14ac:dyDescent="0.35">
      <c r="A42" s="21" t="s">
        <v>288</v>
      </c>
      <c r="B42" s="9" t="s">
        <v>30</v>
      </c>
      <c r="C42" s="9" t="s">
        <v>25</v>
      </c>
      <c r="D42" s="62" t="s">
        <v>26</v>
      </c>
      <c r="E42" s="52">
        <v>10</v>
      </c>
      <c r="F42" s="52">
        <f t="shared" si="32"/>
        <v>6.666666666666667</v>
      </c>
      <c r="G42" s="52">
        <f t="shared" si="33"/>
        <v>8.5</v>
      </c>
      <c r="H42" s="52">
        <f t="shared" si="34"/>
        <v>8.1999999999999993</v>
      </c>
      <c r="I42" s="53">
        <f t="shared" si="35"/>
        <v>36</v>
      </c>
      <c r="J42" s="53">
        <f t="shared" si="36"/>
        <v>54</v>
      </c>
      <c r="K42" s="52">
        <v>9</v>
      </c>
      <c r="L42" s="58">
        <f t="shared" si="38"/>
        <v>132.36666666666667</v>
      </c>
      <c r="M42" s="35"/>
      <c r="N42" s="35">
        <f t="shared" si="37"/>
        <v>0</v>
      </c>
      <c r="O42" s="47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</row>
    <row r="43" spans="1:30" ht="14.5" x14ac:dyDescent="0.35">
      <c r="A43" s="21" t="s">
        <v>504</v>
      </c>
      <c r="B43" s="9" t="s">
        <v>440</v>
      </c>
      <c r="C43" s="9" t="s">
        <v>430</v>
      </c>
      <c r="D43" s="62" t="s">
        <v>429</v>
      </c>
      <c r="E43" s="52">
        <v>40</v>
      </c>
      <c r="F43" s="52">
        <f t="shared" si="32"/>
        <v>26.666666666666668</v>
      </c>
      <c r="G43" s="52">
        <f t="shared" si="33"/>
        <v>34</v>
      </c>
      <c r="H43" s="52">
        <f t="shared" si="34"/>
        <v>32.799999999999997</v>
      </c>
      <c r="I43" s="53">
        <f t="shared" si="35"/>
        <v>72</v>
      </c>
      <c r="J43" s="53">
        <f t="shared" si="36"/>
        <v>108</v>
      </c>
      <c r="K43" s="52">
        <v>18</v>
      </c>
      <c r="L43" s="58">
        <f t="shared" si="38"/>
        <v>331.4666666666667</v>
      </c>
      <c r="M43" s="35"/>
      <c r="N43" s="35">
        <f t="shared" si="37"/>
        <v>0</v>
      </c>
      <c r="O43" s="47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</row>
    <row r="44" spans="1:30" ht="14.5" x14ac:dyDescent="0.35">
      <c r="A44" s="21" t="s">
        <v>289</v>
      </c>
      <c r="B44" s="9" t="s">
        <v>31</v>
      </c>
      <c r="C44" s="9" t="s">
        <v>428</v>
      </c>
      <c r="D44" s="62" t="s">
        <v>47</v>
      </c>
      <c r="E44" s="52">
        <v>10</v>
      </c>
      <c r="F44" s="52">
        <f t="shared" si="32"/>
        <v>6.666666666666667</v>
      </c>
      <c r="G44" s="52">
        <f t="shared" si="33"/>
        <v>8.5</v>
      </c>
      <c r="H44" s="52">
        <f t="shared" si="34"/>
        <v>8.1999999999999993</v>
      </c>
      <c r="I44" s="53">
        <f t="shared" si="35"/>
        <v>48</v>
      </c>
      <c r="J44" s="53">
        <f t="shared" si="36"/>
        <v>72</v>
      </c>
      <c r="K44" s="52">
        <v>12</v>
      </c>
      <c r="L44" s="58">
        <f t="shared" si="38"/>
        <v>165.36666666666667</v>
      </c>
      <c r="M44" s="35"/>
      <c r="N44" s="35">
        <f t="shared" si="37"/>
        <v>0</v>
      </c>
      <c r="O44" s="47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</row>
    <row r="45" spans="1:30" ht="14.5" x14ac:dyDescent="0.35">
      <c r="A45" s="21" t="s">
        <v>290</v>
      </c>
      <c r="B45" s="9" t="s">
        <v>34</v>
      </c>
      <c r="C45" s="9" t="s">
        <v>33</v>
      </c>
      <c r="D45" s="62" t="s">
        <v>26</v>
      </c>
      <c r="E45" s="52">
        <v>20</v>
      </c>
      <c r="F45" s="52">
        <f t="shared" si="32"/>
        <v>13.333333333333334</v>
      </c>
      <c r="G45" s="52">
        <f t="shared" si="33"/>
        <v>17</v>
      </c>
      <c r="H45" s="52">
        <f t="shared" si="34"/>
        <v>16.399999999999999</v>
      </c>
      <c r="I45" s="53">
        <f t="shared" si="35"/>
        <v>24</v>
      </c>
      <c r="J45" s="53">
        <f t="shared" si="36"/>
        <v>36</v>
      </c>
      <c r="K45" s="52">
        <v>6</v>
      </c>
      <c r="L45" s="58">
        <f t="shared" si="38"/>
        <v>132.73333333333335</v>
      </c>
      <c r="M45" s="35"/>
      <c r="N45" s="35">
        <f t="shared" si="37"/>
        <v>0</v>
      </c>
      <c r="O45" s="47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</row>
    <row r="46" spans="1:30" ht="14.5" x14ac:dyDescent="0.35">
      <c r="A46" s="21" t="s">
        <v>505</v>
      </c>
      <c r="B46" s="6" t="s">
        <v>249</v>
      </c>
      <c r="C46" s="6" t="s">
        <v>33</v>
      </c>
      <c r="D46" s="65" t="s">
        <v>225</v>
      </c>
      <c r="E46" s="52">
        <v>60</v>
      </c>
      <c r="F46" s="52">
        <f t="shared" si="32"/>
        <v>40</v>
      </c>
      <c r="G46" s="52">
        <f t="shared" si="33"/>
        <v>51</v>
      </c>
      <c r="H46" s="52">
        <f t="shared" si="34"/>
        <v>49.199999999999996</v>
      </c>
      <c r="I46" s="53">
        <f t="shared" si="35"/>
        <v>72</v>
      </c>
      <c r="J46" s="53">
        <f t="shared" si="36"/>
        <v>108</v>
      </c>
      <c r="K46" s="52">
        <v>18</v>
      </c>
      <c r="L46" s="58">
        <f t="shared" si="38"/>
        <v>398.2</v>
      </c>
      <c r="M46" s="35"/>
      <c r="N46" s="35">
        <f t="shared" si="37"/>
        <v>0</v>
      </c>
      <c r="O46" s="47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</row>
    <row r="47" spans="1:30" ht="14.5" x14ac:dyDescent="0.35">
      <c r="A47" s="21" t="s">
        <v>291</v>
      </c>
      <c r="B47" s="6" t="s">
        <v>441</v>
      </c>
      <c r="C47" s="6" t="s">
        <v>435</v>
      </c>
      <c r="D47" s="65" t="s">
        <v>436</v>
      </c>
      <c r="E47" s="52">
        <v>10</v>
      </c>
      <c r="F47" s="52">
        <f t="shared" si="32"/>
        <v>6.666666666666667</v>
      </c>
      <c r="G47" s="52">
        <f t="shared" si="33"/>
        <v>8.5</v>
      </c>
      <c r="H47" s="52">
        <f t="shared" si="34"/>
        <v>8.1999999999999993</v>
      </c>
      <c r="I47" s="53">
        <f t="shared" si="35"/>
        <v>24</v>
      </c>
      <c r="J47" s="53">
        <f t="shared" si="36"/>
        <v>36</v>
      </c>
      <c r="K47" s="52">
        <v>6</v>
      </c>
      <c r="L47" s="58">
        <f t="shared" si="38"/>
        <v>99.366666666666674</v>
      </c>
      <c r="M47" s="35"/>
      <c r="N47" s="35">
        <f t="shared" si="37"/>
        <v>0</v>
      </c>
      <c r="O47" s="49">
        <f>SUM(N34:N47)</f>
        <v>0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14.5" x14ac:dyDescent="0.35">
      <c r="A48" s="19"/>
      <c r="B48" s="5"/>
      <c r="C48" s="5"/>
      <c r="D48" s="68"/>
      <c r="E48" s="12"/>
      <c r="F48" s="12"/>
      <c r="G48" s="12"/>
      <c r="H48" s="12"/>
      <c r="I48" s="12"/>
      <c r="J48" s="12"/>
      <c r="K48" s="12"/>
      <c r="L48" s="12"/>
      <c r="M48" s="38"/>
      <c r="N48" s="38"/>
      <c r="O48" s="4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</row>
    <row r="49" spans="1:30" ht="21" x14ac:dyDescent="0.5">
      <c r="A49" s="85" t="s">
        <v>35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  <c r="N49" s="87"/>
      <c r="O49" s="4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</row>
    <row r="50" spans="1:30" ht="14.5" x14ac:dyDescent="0.35">
      <c r="A50" s="16" t="s">
        <v>292</v>
      </c>
      <c r="B50" s="7" t="s">
        <v>419</v>
      </c>
      <c r="C50" s="7" t="s">
        <v>7</v>
      </c>
      <c r="D50" s="61" t="s">
        <v>36</v>
      </c>
      <c r="E50" s="52">
        <v>5</v>
      </c>
      <c r="F50" s="52">
        <f t="shared" ref="F50:F63" si="39">E50/3*2</f>
        <v>3.3333333333333335</v>
      </c>
      <c r="G50" s="52">
        <f t="shared" ref="G50:G63" si="40">E50*0.85</f>
        <v>4.25</v>
      </c>
      <c r="H50" s="52">
        <f t="shared" ref="H50:H63" si="41">E50*0.82</f>
        <v>4.0999999999999996</v>
      </c>
      <c r="I50" s="53">
        <f t="shared" ref="I50:I63" si="42">K50*4</f>
        <v>12</v>
      </c>
      <c r="J50" s="53">
        <f t="shared" ref="J50:J63" si="43">K50*6</f>
        <v>18</v>
      </c>
      <c r="K50" s="52">
        <v>3</v>
      </c>
      <c r="L50" s="58">
        <f t="shared" ref="L50:L63" si="44">SUM(E50:K50)</f>
        <v>49.683333333333337</v>
      </c>
      <c r="M50" s="37"/>
      <c r="N50" s="35">
        <f t="shared" ref="N50:N63" si="45">L50*M50</f>
        <v>0</v>
      </c>
      <c r="O50" s="47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</row>
    <row r="51" spans="1:30" ht="14.5" x14ac:dyDescent="0.35">
      <c r="A51" s="17" t="s">
        <v>293</v>
      </c>
      <c r="B51" s="9" t="s">
        <v>251</v>
      </c>
      <c r="C51" s="9" t="s">
        <v>7</v>
      </c>
      <c r="D51" s="62" t="s">
        <v>37</v>
      </c>
      <c r="E51" s="52">
        <v>300</v>
      </c>
      <c r="F51" s="52">
        <f t="shared" si="39"/>
        <v>200</v>
      </c>
      <c r="G51" s="52">
        <f t="shared" si="40"/>
        <v>255</v>
      </c>
      <c r="H51" s="52">
        <f t="shared" si="41"/>
        <v>245.99999999999997</v>
      </c>
      <c r="I51" s="53">
        <f t="shared" si="42"/>
        <v>360</v>
      </c>
      <c r="J51" s="53">
        <f t="shared" si="43"/>
        <v>540</v>
      </c>
      <c r="K51" s="52">
        <v>90</v>
      </c>
      <c r="L51" s="58">
        <f t="shared" si="44"/>
        <v>1991</v>
      </c>
      <c r="M51" s="37"/>
      <c r="N51" s="35">
        <f t="shared" si="45"/>
        <v>0</v>
      </c>
      <c r="O51" s="47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</row>
    <row r="52" spans="1:30" ht="14.5" x14ac:dyDescent="0.35">
      <c r="A52" s="16" t="s">
        <v>294</v>
      </c>
      <c r="B52" s="9" t="s">
        <v>420</v>
      </c>
      <c r="C52" s="9" t="s">
        <v>7</v>
      </c>
      <c r="D52" s="62" t="s">
        <v>36</v>
      </c>
      <c r="E52" s="52">
        <v>20</v>
      </c>
      <c r="F52" s="52">
        <f t="shared" si="39"/>
        <v>13.333333333333334</v>
      </c>
      <c r="G52" s="52">
        <f t="shared" si="40"/>
        <v>17</v>
      </c>
      <c r="H52" s="52">
        <f t="shared" si="41"/>
        <v>16.399999999999999</v>
      </c>
      <c r="I52" s="53">
        <f t="shared" si="42"/>
        <v>36</v>
      </c>
      <c r="J52" s="53">
        <f t="shared" si="43"/>
        <v>54</v>
      </c>
      <c r="K52" s="52">
        <v>9</v>
      </c>
      <c r="L52" s="58">
        <f t="shared" si="44"/>
        <v>165.73333333333335</v>
      </c>
      <c r="M52" s="37"/>
      <c r="N52" s="35">
        <f t="shared" si="45"/>
        <v>0</v>
      </c>
      <c r="O52" s="47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</row>
    <row r="53" spans="1:30" ht="14.5" x14ac:dyDescent="0.35">
      <c r="A53" s="17" t="s">
        <v>295</v>
      </c>
      <c r="B53" s="9" t="s">
        <v>237</v>
      </c>
      <c r="C53" s="9" t="s">
        <v>38</v>
      </c>
      <c r="D53" s="62" t="s">
        <v>36</v>
      </c>
      <c r="E53" s="52">
        <v>40</v>
      </c>
      <c r="F53" s="52">
        <f t="shared" si="39"/>
        <v>26.666666666666668</v>
      </c>
      <c r="G53" s="52">
        <f t="shared" si="40"/>
        <v>34</v>
      </c>
      <c r="H53" s="52">
        <f t="shared" si="41"/>
        <v>32.799999999999997</v>
      </c>
      <c r="I53" s="53">
        <f t="shared" si="42"/>
        <v>72</v>
      </c>
      <c r="J53" s="53">
        <f t="shared" si="43"/>
        <v>108</v>
      </c>
      <c r="K53" s="52">
        <v>18</v>
      </c>
      <c r="L53" s="58">
        <f t="shared" si="44"/>
        <v>331.4666666666667</v>
      </c>
      <c r="M53" s="37"/>
      <c r="N53" s="35">
        <f t="shared" si="45"/>
        <v>0</v>
      </c>
      <c r="O53" s="47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</row>
    <row r="54" spans="1:30" ht="14.5" x14ac:dyDescent="0.35">
      <c r="A54" s="16" t="s">
        <v>296</v>
      </c>
      <c r="B54" s="9" t="s">
        <v>39</v>
      </c>
      <c r="C54" s="9" t="s">
        <v>7</v>
      </c>
      <c r="D54" s="62" t="s">
        <v>36</v>
      </c>
      <c r="E54" s="52">
        <v>40</v>
      </c>
      <c r="F54" s="52">
        <f t="shared" si="39"/>
        <v>26.666666666666668</v>
      </c>
      <c r="G54" s="52">
        <f t="shared" si="40"/>
        <v>34</v>
      </c>
      <c r="H54" s="52">
        <f t="shared" si="41"/>
        <v>32.799999999999997</v>
      </c>
      <c r="I54" s="53">
        <f t="shared" si="42"/>
        <v>72</v>
      </c>
      <c r="J54" s="53">
        <f t="shared" si="43"/>
        <v>108</v>
      </c>
      <c r="K54" s="52">
        <v>18</v>
      </c>
      <c r="L54" s="58">
        <f t="shared" si="44"/>
        <v>331.4666666666667</v>
      </c>
      <c r="M54" s="37"/>
      <c r="N54" s="35">
        <f t="shared" si="45"/>
        <v>0</v>
      </c>
      <c r="O54" s="47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</row>
    <row r="55" spans="1:30" ht="14.5" x14ac:dyDescent="0.35">
      <c r="A55" s="17" t="s">
        <v>297</v>
      </c>
      <c r="B55" s="9" t="s">
        <v>238</v>
      </c>
      <c r="C55" s="9" t="s">
        <v>7</v>
      </c>
      <c r="D55" s="62" t="s">
        <v>36</v>
      </c>
      <c r="E55" s="52">
        <v>10</v>
      </c>
      <c r="F55" s="52">
        <f t="shared" si="39"/>
        <v>6.666666666666667</v>
      </c>
      <c r="G55" s="52">
        <f t="shared" si="40"/>
        <v>8.5</v>
      </c>
      <c r="H55" s="52">
        <f t="shared" si="41"/>
        <v>8.1999999999999993</v>
      </c>
      <c r="I55" s="53">
        <f t="shared" si="42"/>
        <v>36</v>
      </c>
      <c r="J55" s="53">
        <f t="shared" si="43"/>
        <v>54</v>
      </c>
      <c r="K55" s="52">
        <v>9</v>
      </c>
      <c r="L55" s="58">
        <f t="shared" si="44"/>
        <v>132.36666666666667</v>
      </c>
      <c r="M55" s="37"/>
      <c r="N55" s="35">
        <f t="shared" si="45"/>
        <v>0</v>
      </c>
      <c r="O55" s="47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</row>
    <row r="56" spans="1:30" ht="14.5" x14ac:dyDescent="0.35">
      <c r="A56" s="17" t="s">
        <v>506</v>
      </c>
      <c r="B56" s="9" t="s">
        <v>239</v>
      </c>
      <c r="C56" s="9" t="s">
        <v>7</v>
      </c>
      <c r="D56" s="62" t="s">
        <v>36</v>
      </c>
      <c r="E56" s="52">
        <v>20</v>
      </c>
      <c r="F56" s="52">
        <f t="shared" si="39"/>
        <v>13.333333333333334</v>
      </c>
      <c r="G56" s="52">
        <f t="shared" si="40"/>
        <v>17</v>
      </c>
      <c r="H56" s="52">
        <f t="shared" si="41"/>
        <v>16.399999999999999</v>
      </c>
      <c r="I56" s="53">
        <f t="shared" si="42"/>
        <v>36</v>
      </c>
      <c r="J56" s="53">
        <f t="shared" si="43"/>
        <v>54</v>
      </c>
      <c r="K56" s="52">
        <v>9</v>
      </c>
      <c r="L56" s="58">
        <f t="shared" si="44"/>
        <v>165.73333333333335</v>
      </c>
      <c r="M56" s="37"/>
      <c r="N56" s="35">
        <f t="shared" si="45"/>
        <v>0</v>
      </c>
      <c r="O56" s="47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</row>
    <row r="57" spans="1:30" ht="14.5" x14ac:dyDescent="0.35">
      <c r="A57" s="17" t="s">
        <v>298</v>
      </c>
      <c r="B57" s="9" t="s">
        <v>253</v>
      </c>
      <c r="C57" s="9" t="s">
        <v>7</v>
      </c>
      <c r="D57" s="62" t="s">
        <v>36</v>
      </c>
      <c r="E57" s="52">
        <v>200</v>
      </c>
      <c r="F57" s="52">
        <f t="shared" si="39"/>
        <v>133.33333333333334</v>
      </c>
      <c r="G57" s="52">
        <f t="shared" si="40"/>
        <v>170</v>
      </c>
      <c r="H57" s="52">
        <f t="shared" si="41"/>
        <v>164</v>
      </c>
      <c r="I57" s="53">
        <f t="shared" si="42"/>
        <v>240</v>
      </c>
      <c r="J57" s="53">
        <f t="shared" si="43"/>
        <v>360</v>
      </c>
      <c r="K57" s="52">
        <v>60</v>
      </c>
      <c r="L57" s="58">
        <f t="shared" si="44"/>
        <v>1327.3333333333335</v>
      </c>
      <c r="M57" s="37"/>
      <c r="N57" s="35">
        <f t="shared" si="45"/>
        <v>0</v>
      </c>
      <c r="O57" s="47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</row>
    <row r="58" spans="1:30" ht="14.5" x14ac:dyDescent="0.35">
      <c r="A58" s="16" t="s">
        <v>507</v>
      </c>
      <c r="B58" s="9" t="s">
        <v>252</v>
      </c>
      <c r="C58" s="9" t="s">
        <v>7</v>
      </c>
      <c r="D58" s="62" t="s">
        <v>36</v>
      </c>
      <c r="E58" s="52">
        <v>300</v>
      </c>
      <c r="F58" s="52">
        <f t="shared" si="39"/>
        <v>200</v>
      </c>
      <c r="G58" s="52">
        <f t="shared" si="40"/>
        <v>255</v>
      </c>
      <c r="H58" s="52">
        <f t="shared" si="41"/>
        <v>245.99999999999997</v>
      </c>
      <c r="I58" s="53">
        <f t="shared" si="42"/>
        <v>360</v>
      </c>
      <c r="J58" s="53">
        <f t="shared" si="43"/>
        <v>540</v>
      </c>
      <c r="K58" s="52">
        <v>90</v>
      </c>
      <c r="L58" s="58">
        <f t="shared" si="44"/>
        <v>1991</v>
      </c>
      <c r="M58" s="37"/>
      <c r="N58" s="35">
        <f t="shared" si="45"/>
        <v>0</v>
      </c>
      <c r="O58" s="47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</row>
    <row r="59" spans="1:30" ht="14.5" x14ac:dyDescent="0.35">
      <c r="A59" s="17" t="s">
        <v>508</v>
      </c>
      <c r="B59" s="9" t="s">
        <v>212</v>
      </c>
      <c r="C59" s="9" t="s">
        <v>236</v>
      </c>
      <c r="D59" s="62" t="s">
        <v>213</v>
      </c>
      <c r="E59" s="52">
        <v>20</v>
      </c>
      <c r="F59" s="52">
        <f t="shared" si="39"/>
        <v>13.333333333333334</v>
      </c>
      <c r="G59" s="52">
        <f t="shared" si="40"/>
        <v>17</v>
      </c>
      <c r="H59" s="52">
        <f t="shared" si="41"/>
        <v>16.399999999999999</v>
      </c>
      <c r="I59" s="53">
        <f t="shared" si="42"/>
        <v>36</v>
      </c>
      <c r="J59" s="53">
        <f t="shared" si="43"/>
        <v>54</v>
      </c>
      <c r="K59" s="52">
        <v>9</v>
      </c>
      <c r="L59" s="58">
        <f t="shared" si="44"/>
        <v>165.73333333333335</v>
      </c>
      <c r="M59" s="37"/>
      <c r="N59" s="35">
        <f t="shared" si="45"/>
        <v>0</v>
      </c>
      <c r="O59" s="47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</row>
    <row r="60" spans="1:30" ht="14.5" x14ac:dyDescent="0.35">
      <c r="A60" s="17" t="s">
        <v>299</v>
      </c>
      <c r="B60" s="9" t="s">
        <v>40</v>
      </c>
      <c r="C60" s="9" t="s">
        <v>41</v>
      </c>
      <c r="D60" s="62" t="s">
        <v>36</v>
      </c>
      <c r="E60" s="52">
        <v>50</v>
      </c>
      <c r="F60" s="52">
        <f t="shared" si="39"/>
        <v>33.333333333333336</v>
      </c>
      <c r="G60" s="52">
        <f t="shared" si="40"/>
        <v>42.5</v>
      </c>
      <c r="H60" s="52">
        <f t="shared" si="41"/>
        <v>41</v>
      </c>
      <c r="I60" s="53">
        <f t="shared" si="42"/>
        <v>72</v>
      </c>
      <c r="J60" s="53">
        <f t="shared" si="43"/>
        <v>108</v>
      </c>
      <c r="K60" s="52">
        <v>18</v>
      </c>
      <c r="L60" s="58">
        <f t="shared" si="44"/>
        <v>364.83333333333337</v>
      </c>
      <c r="M60" s="37"/>
      <c r="N60" s="35">
        <f t="shared" si="45"/>
        <v>0</v>
      </c>
      <c r="O60" s="47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</row>
    <row r="61" spans="1:30" ht="14.5" x14ac:dyDescent="0.35">
      <c r="A61" s="16" t="s">
        <v>300</v>
      </c>
      <c r="B61" s="6" t="s">
        <v>42</v>
      </c>
      <c r="C61" s="6" t="s">
        <v>43</v>
      </c>
      <c r="D61" s="65" t="s">
        <v>36</v>
      </c>
      <c r="E61" s="52">
        <v>30</v>
      </c>
      <c r="F61" s="52">
        <f t="shared" si="39"/>
        <v>20</v>
      </c>
      <c r="G61" s="52">
        <f t="shared" si="40"/>
        <v>25.5</v>
      </c>
      <c r="H61" s="52">
        <f t="shared" si="41"/>
        <v>24.599999999999998</v>
      </c>
      <c r="I61" s="53">
        <f t="shared" si="42"/>
        <v>36</v>
      </c>
      <c r="J61" s="53">
        <f t="shared" si="43"/>
        <v>54</v>
      </c>
      <c r="K61" s="52">
        <v>9</v>
      </c>
      <c r="L61" s="58">
        <f t="shared" si="44"/>
        <v>199.1</v>
      </c>
      <c r="M61" s="37"/>
      <c r="N61" s="35">
        <f t="shared" si="45"/>
        <v>0</v>
      </c>
      <c r="O61" s="47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</row>
    <row r="62" spans="1:30" ht="14.5" x14ac:dyDescent="0.35">
      <c r="A62" s="17" t="s">
        <v>509</v>
      </c>
      <c r="B62" s="9" t="s">
        <v>44</v>
      </c>
      <c r="C62" s="9" t="s">
        <v>41</v>
      </c>
      <c r="D62" s="62" t="s">
        <v>36</v>
      </c>
      <c r="E62" s="52">
        <v>20</v>
      </c>
      <c r="F62" s="52">
        <f t="shared" si="39"/>
        <v>13.333333333333334</v>
      </c>
      <c r="G62" s="52">
        <f t="shared" si="40"/>
        <v>17</v>
      </c>
      <c r="H62" s="52">
        <f t="shared" si="41"/>
        <v>16.399999999999999</v>
      </c>
      <c r="I62" s="53">
        <f t="shared" si="42"/>
        <v>36</v>
      </c>
      <c r="J62" s="53">
        <f t="shared" si="43"/>
        <v>54</v>
      </c>
      <c r="K62" s="52">
        <v>9</v>
      </c>
      <c r="L62" s="58">
        <f t="shared" si="44"/>
        <v>165.73333333333335</v>
      </c>
      <c r="M62" s="37"/>
      <c r="N62" s="35">
        <f t="shared" si="45"/>
        <v>0</v>
      </c>
      <c r="O62" s="47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</row>
    <row r="63" spans="1:30" ht="14.5" x14ac:dyDescent="0.35">
      <c r="A63" s="16" t="s">
        <v>301</v>
      </c>
      <c r="B63" s="9" t="s">
        <v>45</v>
      </c>
      <c r="C63" s="9" t="s">
        <v>7</v>
      </c>
      <c r="D63" s="62" t="s">
        <v>36</v>
      </c>
      <c r="E63" s="52">
        <v>10</v>
      </c>
      <c r="F63" s="52">
        <f t="shared" si="39"/>
        <v>6.666666666666667</v>
      </c>
      <c r="G63" s="52">
        <f t="shared" si="40"/>
        <v>8.5</v>
      </c>
      <c r="H63" s="52">
        <f t="shared" si="41"/>
        <v>8.1999999999999993</v>
      </c>
      <c r="I63" s="53">
        <f t="shared" si="42"/>
        <v>36</v>
      </c>
      <c r="J63" s="53">
        <f t="shared" si="43"/>
        <v>54</v>
      </c>
      <c r="K63" s="52">
        <v>9</v>
      </c>
      <c r="L63" s="58">
        <f t="shared" si="44"/>
        <v>132.36666666666667</v>
      </c>
      <c r="M63" s="37"/>
      <c r="N63" s="35">
        <f t="shared" si="45"/>
        <v>0</v>
      </c>
      <c r="O63" s="47">
        <f>SUM(N50:N63)</f>
        <v>0</v>
      </c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</row>
    <row r="64" spans="1:30" ht="14.5" x14ac:dyDescent="0.35">
      <c r="A64" s="18"/>
      <c r="B64" s="3"/>
      <c r="C64" s="3"/>
      <c r="D64" s="64"/>
      <c r="E64" s="11"/>
      <c r="F64" s="11"/>
      <c r="G64" s="11"/>
      <c r="H64" s="11"/>
      <c r="I64" s="11"/>
      <c r="J64" s="11"/>
      <c r="K64" s="11"/>
      <c r="L64" s="11"/>
      <c r="M64" s="36"/>
      <c r="N64" s="36"/>
      <c r="O64" s="48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21" x14ac:dyDescent="0.5">
      <c r="A65" s="85" t="s">
        <v>46</v>
      </c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86"/>
      <c r="N65" s="87"/>
      <c r="O65" s="47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  <row r="66" spans="1:30" ht="14.5" x14ac:dyDescent="0.35">
      <c r="A66" s="16" t="s">
        <v>510</v>
      </c>
      <c r="B66" s="7" t="s">
        <v>244</v>
      </c>
      <c r="C66" s="7" t="s">
        <v>7</v>
      </c>
      <c r="D66" s="61" t="s">
        <v>49</v>
      </c>
      <c r="E66" s="52">
        <v>80</v>
      </c>
      <c r="F66" s="52">
        <f t="shared" ref="F66:F76" si="46">E66/3*2</f>
        <v>53.333333333333336</v>
      </c>
      <c r="G66" s="52">
        <f t="shared" ref="G66:G76" si="47">E66*0.85</f>
        <v>68</v>
      </c>
      <c r="H66" s="52">
        <f t="shared" ref="H66:H76" si="48">E66*0.82</f>
        <v>65.599999999999994</v>
      </c>
      <c r="I66" s="53">
        <f t="shared" ref="I66:I76" si="49">K66*4</f>
        <v>72</v>
      </c>
      <c r="J66" s="53">
        <f t="shared" ref="J66:J76" si="50">K66*6</f>
        <v>108</v>
      </c>
      <c r="K66" s="52">
        <v>18</v>
      </c>
      <c r="L66" s="58">
        <f t="shared" ref="L66:L76" si="51">SUM(E66:K66)</f>
        <v>464.93333333333334</v>
      </c>
      <c r="M66" s="37"/>
      <c r="N66" s="35">
        <f t="shared" ref="N66:N76" si="52">L66*M66</f>
        <v>0</v>
      </c>
      <c r="O66" s="47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</row>
    <row r="67" spans="1:30" ht="14.5" x14ac:dyDescent="0.35">
      <c r="A67" s="16" t="s">
        <v>511</v>
      </c>
      <c r="B67" s="9" t="s">
        <v>48</v>
      </c>
      <c r="C67" s="9" t="s">
        <v>7</v>
      </c>
      <c r="D67" s="62" t="s">
        <v>26</v>
      </c>
      <c r="E67" s="52">
        <v>5</v>
      </c>
      <c r="F67" s="52">
        <f t="shared" si="46"/>
        <v>3.3333333333333335</v>
      </c>
      <c r="G67" s="52">
        <f t="shared" si="47"/>
        <v>4.25</v>
      </c>
      <c r="H67" s="52">
        <f t="shared" si="48"/>
        <v>4.0999999999999996</v>
      </c>
      <c r="I67" s="53">
        <f t="shared" si="49"/>
        <v>12</v>
      </c>
      <c r="J67" s="53">
        <f t="shared" si="50"/>
        <v>18</v>
      </c>
      <c r="K67" s="52">
        <v>3</v>
      </c>
      <c r="L67" s="58">
        <f t="shared" si="51"/>
        <v>49.683333333333337</v>
      </c>
      <c r="M67" s="37"/>
      <c r="N67" s="35">
        <f t="shared" si="52"/>
        <v>0</v>
      </c>
      <c r="O67" s="47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</row>
    <row r="68" spans="1:30" ht="14.5" x14ac:dyDescent="0.35">
      <c r="A68" s="16" t="s">
        <v>302</v>
      </c>
      <c r="B68" s="9" t="s">
        <v>245</v>
      </c>
      <c r="C68" s="9" t="s">
        <v>7</v>
      </c>
      <c r="D68" s="62" t="s">
        <v>49</v>
      </c>
      <c r="E68" s="52">
        <v>30</v>
      </c>
      <c r="F68" s="52">
        <f t="shared" si="46"/>
        <v>20</v>
      </c>
      <c r="G68" s="52">
        <f t="shared" si="47"/>
        <v>25.5</v>
      </c>
      <c r="H68" s="52">
        <f t="shared" si="48"/>
        <v>24.599999999999998</v>
      </c>
      <c r="I68" s="53">
        <f t="shared" si="49"/>
        <v>72</v>
      </c>
      <c r="J68" s="53">
        <f t="shared" si="50"/>
        <v>108</v>
      </c>
      <c r="K68" s="52">
        <v>18</v>
      </c>
      <c r="L68" s="58">
        <f t="shared" si="51"/>
        <v>298.10000000000002</v>
      </c>
      <c r="M68" s="37"/>
      <c r="N68" s="35">
        <f t="shared" si="52"/>
        <v>0</v>
      </c>
      <c r="O68" s="47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</row>
    <row r="69" spans="1:30" ht="14.5" x14ac:dyDescent="0.35">
      <c r="A69" s="16" t="s">
        <v>303</v>
      </c>
      <c r="B69" s="9" t="s">
        <v>246</v>
      </c>
      <c r="C69" s="9" t="s">
        <v>7</v>
      </c>
      <c r="D69" s="62" t="s">
        <v>49</v>
      </c>
      <c r="E69" s="52">
        <v>40</v>
      </c>
      <c r="F69" s="52">
        <f t="shared" si="46"/>
        <v>26.666666666666668</v>
      </c>
      <c r="G69" s="52">
        <f t="shared" si="47"/>
        <v>34</v>
      </c>
      <c r="H69" s="52">
        <f t="shared" si="48"/>
        <v>32.799999999999997</v>
      </c>
      <c r="I69" s="53">
        <f t="shared" si="49"/>
        <v>72</v>
      </c>
      <c r="J69" s="53">
        <f t="shared" si="50"/>
        <v>108</v>
      </c>
      <c r="K69" s="52">
        <v>18</v>
      </c>
      <c r="L69" s="58">
        <f t="shared" si="51"/>
        <v>331.4666666666667</v>
      </c>
      <c r="M69" s="37"/>
      <c r="N69" s="35">
        <f t="shared" si="52"/>
        <v>0</v>
      </c>
      <c r="O69" s="47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</row>
    <row r="70" spans="1:30" ht="14.5" x14ac:dyDescent="0.35">
      <c r="A70" s="16" t="s">
        <v>512</v>
      </c>
      <c r="B70" s="9" t="s">
        <v>216</v>
      </c>
      <c r="C70" s="9" t="s">
        <v>7</v>
      </c>
      <c r="D70" s="62" t="s">
        <v>49</v>
      </c>
      <c r="E70" s="52">
        <v>80</v>
      </c>
      <c r="F70" s="52">
        <f t="shared" si="46"/>
        <v>53.333333333333336</v>
      </c>
      <c r="G70" s="52">
        <f t="shared" si="47"/>
        <v>68</v>
      </c>
      <c r="H70" s="52">
        <f t="shared" si="48"/>
        <v>65.599999999999994</v>
      </c>
      <c r="I70" s="53">
        <f t="shared" si="49"/>
        <v>72</v>
      </c>
      <c r="J70" s="53">
        <f t="shared" si="50"/>
        <v>108</v>
      </c>
      <c r="K70" s="52">
        <v>18</v>
      </c>
      <c r="L70" s="58">
        <f t="shared" si="51"/>
        <v>464.93333333333334</v>
      </c>
      <c r="M70" s="37"/>
      <c r="N70" s="35">
        <f t="shared" si="52"/>
        <v>0</v>
      </c>
      <c r="O70" s="47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</row>
    <row r="71" spans="1:30" ht="14.5" x14ac:dyDescent="0.35">
      <c r="A71" s="16" t="s">
        <v>513</v>
      </c>
      <c r="B71" s="9" t="s">
        <v>50</v>
      </c>
      <c r="C71" s="9" t="s">
        <v>7</v>
      </c>
      <c r="D71" s="62" t="s">
        <v>49</v>
      </c>
      <c r="E71" s="52">
        <v>10</v>
      </c>
      <c r="F71" s="52">
        <f t="shared" si="46"/>
        <v>6.666666666666667</v>
      </c>
      <c r="G71" s="52">
        <f t="shared" si="47"/>
        <v>8.5</v>
      </c>
      <c r="H71" s="52">
        <f t="shared" si="48"/>
        <v>8.1999999999999993</v>
      </c>
      <c r="I71" s="53">
        <f t="shared" si="49"/>
        <v>36</v>
      </c>
      <c r="J71" s="53">
        <f t="shared" si="50"/>
        <v>54</v>
      </c>
      <c r="K71" s="52">
        <v>9</v>
      </c>
      <c r="L71" s="58">
        <f t="shared" si="51"/>
        <v>132.36666666666667</v>
      </c>
      <c r="M71" s="37"/>
      <c r="N71" s="35">
        <f t="shared" si="52"/>
        <v>0</v>
      </c>
      <c r="O71" s="47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</row>
    <row r="72" spans="1:30" ht="14.5" x14ac:dyDescent="0.35">
      <c r="A72" s="16" t="s">
        <v>304</v>
      </c>
      <c r="B72" s="9" t="s">
        <v>245</v>
      </c>
      <c r="C72" s="9" t="s">
        <v>7</v>
      </c>
      <c r="D72" s="62" t="s">
        <v>49</v>
      </c>
      <c r="E72" s="52">
        <v>80</v>
      </c>
      <c r="F72" s="52">
        <f t="shared" si="46"/>
        <v>53.333333333333336</v>
      </c>
      <c r="G72" s="52">
        <f t="shared" si="47"/>
        <v>68</v>
      </c>
      <c r="H72" s="52">
        <f t="shared" si="48"/>
        <v>65.599999999999994</v>
      </c>
      <c r="I72" s="53">
        <f t="shared" si="49"/>
        <v>36</v>
      </c>
      <c r="J72" s="53">
        <f t="shared" si="50"/>
        <v>54</v>
      </c>
      <c r="K72" s="52">
        <v>9</v>
      </c>
      <c r="L72" s="58">
        <f t="shared" si="51"/>
        <v>365.93333333333334</v>
      </c>
      <c r="M72" s="37"/>
      <c r="N72" s="35">
        <f t="shared" si="52"/>
        <v>0</v>
      </c>
      <c r="O72" s="47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</row>
    <row r="73" spans="1:30" ht="26.5" x14ac:dyDescent="0.35">
      <c r="A73" s="16" t="s">
        <v>514</v>
      </c>
      <c r="B73" s="9" t="s">
        <v>51</v>
      </c>
      <c r="C73" s="9" t="s">
        <v>52</v>
      </c>
      <c r="D73" s="62" t="s">
        <v>53</v>
      </c>
      <c r="E73" s="52">
        <v>40</v>
      </c>
      <c r="F73" s="52">
        <f t="shared" si="46"/>
        <v>26.666666666666668</v>
      </c>
      <c r="G73" s="52">
        <f t="shared" si="47"/>
        <v>34</v>
      </c>
      <c r="H73" s="52">
        <f t="shared" si="48"/>
        <v>32.799999999999997</v>
      </c>
      <c r="I73" s="53">
        <f t="shared" si="49"/>
        <v>72</v>
      </c>
      <c r="J73" s="53">
        <f t="shared" si="50"/>
        <v>108</v>
      </c>
      <c r="K73" s="52">
        <v>18</v>
      </c>
      <c r="L73" s="58">
        <f t="shared" si="51"/>
        <v>331.4666666666667</v>
      </c>
      <c r="M73" s="37"/>
      <c r="N73" s="35">
        <f t="shared" si="52"/>
        <v>0</v>
      </c>
      <c r="O73" s="47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</row>
    <row r="74" spans="1:30" ht="14.5" x14ac:dyDescent="0.35">
      <c r="A74" s="16" t="s">
        <v>515</v>
      </c>
      <c r="B74" s="6" t="s">
        <v>215</v>
      </c>
      <c r="C74" s="6" t="s">
        <v>54</v>
      </c>
      <c r="D74" s="65" t="s">
        <v>24</v>
      </c>
      <c r="E74" s="52">
        <v>40</v>
      </c>
      <c r="F74" s="52">
        <f t="shared" si="46"/>
        <v>26.666666666666668</v>
      </c>
      <c r="G74" s="52">
        <f t="shared" si="47"/>
        <v>34</v>
      </c>
      <c r="H74" s="52">
        <f t="shared" si="48"/>
        <v>32.799999999999997</v>
      </c>
      <c r="I74" s="53">
        <f t="shared" si="49"/>
        <v>72</v>
      </c>
      <c r="J74" s="53">
        <f t="shared" si="50"/>
        <v>108</v>
      </c>
      <c r="K74" s="52">
        <v>18</v>
      </c>
      <c r="L74" s="58">
        <f t="shared" si="51"/>
        <v>331.4666666666667</v>
      </c>
      <c r="M74" s="37"/>
      <c r="N74" s="35">
        <f t="shared" si="52"/>
        <v>0</v>
      </c>
      <c r="O74" s="47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</row>
    <row r="75" spans="1:30" ht="14.5" x14ac:dyDescent="0.35">
      <c r="A75" s="16" t="s">
        <v>305</v>
      </c>
      <c r="B75" s="9" t="s">
        <v>214</v>
      </c>
      <c r="C75" s="9" t="s">
        <v>54</v>
      </c>
      <c r="D75" s="62" t="s">
        <v>24</v>
      </c>
      <c r="E75" s="52">
        <v>40</v>
      </c>
      <c r="F75" s="52">
        <f t="shared" si="46"/>
        <v>26.666666666666668</v>
      </c>
      <c r="G75" s="52">
        <f t="shared" si="47"/>
        <v>34</v>
      </c>
      <c r="H75" s="52">
        <f t="shared" si="48"/>
        <v>32.799999999999997</v>
      </c>
      <c r="I75" s="53">
        <f t="shared" si="49"/>
        <v>72</v>
      </c>
      <c r="J75" s="53">
        <f t="shared" si="50"/>
        <v>108</v>
      </c>
      <c r="K75" s="52">
        <v>18</v>
      </c>
      <c r="L75" s="58">
        <f t="shared" si="51"/>
        <v>331.4666666666667</v>
      </c>
      <c r="M75" s="37"/>
      <c r="N75" s="35">
        <f t="shared" si="52"/>
        <v>0</v>
      </c>
      <c r="O75" s="47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</row>
    <row r="76" spans="1:30" ht="14.5" x14ac:dyDescent="0.35">
      <c r="A76" s="16" t="s">
        <v>306</v>
      </c>
      <c r="B76" s="9" t="s">
        <v>257</v>
      </c>
      <c r="C76" s="9" t="s">
        <v>54</v>
      </c>
      <c r="D76" s="62" t="s">
        <v>258</v>
      </c>
      <c r="E76" s="52">
        <v>10</v>
      </c>
      <c r="F76" s="52">
        <f t="shared" si="46"/>
        <v>6.666666666666667</v>
      </c>
      <c r="G76" s="52">
        <f t="shared" si="47"/>
        <v>8.5</v>
      </c>
      <c r="H76" s="52">
        <f t="shared" si="48"/>
        <v>8.1999999999999993</v>
      </c>
      <c r="I76" s="53">
        <f t="shared" si="49"/>
        <v>36</v>
      </c>
      <c r="J76" s="53">
        <f t="shared" si="50"/>
        <v>54</v>
      </c>
      <c r="K76" s="52">
        <v>9</v>
      </c>
      <c r="L76" s="58">
        <f t="shared" si="51"/>
        <v>132.36666666666667</v>
      </c>
      <c r="M76" s="37"/>
      <c r="N76" s="35">
        <f t="shared" si="52"/>
        <v>0</v>
      </c>
      <c r="O76" s="47">
        <f>SUM(N66:N76)</f>
        <v>0</v>
      </c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</row>
    <row r="77" spans="1:30" ht="14.5" x14ac:dyDescent="0.35">
      <c r="A77" s="18"/>
      <c r="B77" s="3"/>
      <c r="C77" s="3"/>
      <c r="D77" s="64"/>
      <c r="E77" s="11"/>
      <c r="F77" s="11"/>
      <c r="G77" s="11"/>
      <c r="H77" s="11"/>
      <c r="I77" s="11"/>
      <c r="J77" s="11"/>
      <c r="K77" s="11"/>
      <c r="L77" s="11"/>
      <c r="M77" s="36"/>
      <c r="N77" s="36"/>
      <c r="O77" s="48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21" x14ac:dyDescent="0.5">
      <c r="A78" s="85" t="s">
        <v>55</v>
      </c>
      <c r="B78" s="86"/>
      <c r="C78" s="86"/>
      <c r="D78" s="86"/>
      <c r="E78" s="86"/>
      <c r="F78" s="86"/>
      <c r="G78" s="86"/>
      <c r="H78" s="86"/>
      <c r="I78" s="86"/>
      <c r="J78" s="86"/>
      <c r="K78" s="86"/>
      <c r="L78" s="86"/>
      <c r="M78" s="86"/>
      <c r="N78" s="87"/>
      <c r="O78" s="47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</row>
    <row r="79" spans="1:30" ht="26.5" x14ac:dyDescent="0.35">
      <c r="A79" s="16" t="s">
        <v>516</v>
      </c>
      <c r="B79" s="7" t="s">
        <v>217</v>
      </c>
      <c r="C79" s="7" t="s">
        <v>56</v>
      </c>
      <c r="D79" s="61" t="s">
        <v>447</v>
      </c>
      <c r="E79" s="52">
        <v>100</v>
      </c>
      <c r="F79" s="52">
        <f t="shared" ref="F79:F93" si="53">E79/3*2</f>
        <v>66.666666666666671</v>
      </c>
      <c r="G79" s="52">
        <f t="shared" ref="G79:G93" si="54">E79*0.85</f>
        <v>85</v>
      </c>
      <c r="H79" s="52">
        <f t="shared" ref="H79:H93" si="55">E79*0.82</f>
        <v>82</v>
      </c>
      <c r="I79" s="53">
        <f t="shared" ref="I79:I93" si="56">K79*4</f>
        <v>72</v>
      </c>
      <c r="J79" s="53">
        <f t="shared" ref="J79:J93" si="57">K79*6</f>
        <v>108</v>
      </c>
      <c r="K79" s="52">
        <v>18</v>
      </c>
      <c r="L79" s="58">
        <f t="shared" ref="L79:L93" si="58">SUM(E79:K79)</f>
        <v>531.66666666666674</v>
      </c>
      <c r="M79" s="37"/>
      <c r="N79" s="35">
        <f t="shared" ref="N79:N93" si="59">L79*M79</f>
        <v>0</v>
      </c>
      <c r="O79" s="47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</row>
    <row r="80" spans="1:30" ht="26.5" x14ac:dyDescent="0.35">
      <c r="A80" s="17" t="s">
        <v>517</v>
      </c>
      <c r="B80" s="9" t="s">
        <v>219</v>
      </c>
      <c r="C80" s="9" t="s">
        <v>64</v>
      </c>
      <c r="D80" s="62" t="s">
        <v>456</v>
      </c>
      <c r="E80" s="52">
        <v>60</v>
      </c>
      <c r="F80" s="52">
        <f t="shared" si="53"/>
        <v>40</v>
      </c>
      <c r="G80" s="52">
        <f t="shared" si="54"/>
        <v>51</v>
      </c>
      <c r="H80" s="52">
        <f t="shared" si="55"/>
        <v>49.199999999999996</v>
      </c>
      <c r="I80" s="53">
        <f t="shared" si="56"/>
        <v>72</v>
      </c>
      <c r="J80" s="53">
        <f t="shared" si="57"/>
        <v>108</v>
      </c>
      <c r="K80" s="52">
        <v>18</v>
      </c>
      <c r="L80" s="58">
        <f t="shared" si="58"/>
        <v>398.2</v>
      </c>
      <c r="M80" s="35"/>
      <c r="N80" s="35">
        <f t="shared" si="59"/>
        <v>0</v>
      </c>
      <c r="O80" s="47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</row>
    <row r="81" spans="1:30" ht="14.5" x14ac:dyDescent="0.35">
      <c r="A81" s="16" t="s">
        <v>517</v>
      </c>
      <c r="B81" s="27" t="s">
        <v>58</v>
      </c>
      <c r="C81" s="27" t="s">
        <v>56</v>
      </c>
      <c r="D81" s="63" t="s">
        <v>59</v>
      </c>
      <c r="E81" s="52">
        <v>40</v>
      </c>
      <c r="F81" s="52">
        <f t="shared" si="53"/>
        <v>26.666666666666668</v>
      </c>
      <c r="G81" s="52">
        <f t="shared" si="54"/>
        <v>34</v>
      </c>
      <c r="H81" s="52">
        <f t="shared" si="55"/>
        <v>32.799999999999997</v>
      </c>
      <c r="I81" s="53">
        <f t="shared" si="56"/>
        <v>72</v>
      </c>
      <c r="J81" s="53">
        <f t="shared" si="57"/>
        <v>108</v>
      </c>
      <c r="K81" s="52">
        <v>18</v>
      </c>
      <c r="L81" s="58">
        <f t="shared" si="58"/>
        <v>331.4666666666667</v>
      </c>
      <c r="M81" s="39"/>
      <c r="N81" s="35">
        <f t="shared" si="59"/>
        <v>0</v>
      </c>
      <c r="O81" s="47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</row>
    <row r="82" spans="1:30" ht="26.5" x14ac:dyDescent="0.35">
      <c r="A82" s="17" t="s">
        <v>518</v>
      </c>
      <c r="B82" s="9" t="s">
        <v>448</v>
      </c>
      <c r="C82" s="9" t="s">
        <v>450</v>
      </c>
      <c r="D82" s="62" t="s">
        <v>449</v>
      </c>
      <c r="E82" s="52">
        <v>80</v>
      </c>
      <c r="F82" s="52">
        <f t="shared" si="53"/>
        <v>53.333333333333336</v>
      </c>
      <c r="G82" s="52">
        <f t="shared" si="54"/>
        <v>68</v>
      </c>
      <c r="H82" s="52">
        <f t="shared" si="55"/>
        <v>65.599999999999994</v>
      </c>
      <c r="I82" s="53">
        <f t="shared" si="56"/>
        <v>72</v>
      </c>
      <c r="J82" s="53">
        <f t="shared" si="57"/>
        <v>108</v>
      </c>
      <c r="K82" s="52">
        <v>18</v>
      </c>
      <c r="L82" s="58">
        <f t="shared" si="58"/>
        <v>464.93333333333334</v>
      </c>
      <c r="M82" s="35"/>
      <c r="N82" s="35">
        <f t="shared" si="59"/>
        <v>0</v>
      </c>
      <c r="O82" s="47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</row>
    <row r="83" spans="1:30" ht="26.5" x14ac:dyDescent="0.35">
      <c r="A83" s="17" t="s">
        <v>519</v>
      </c>
      <c r="B83" s="9" t="s">
        <v>451</v>
      </c>
      <c r="C83" s="9" t="s">
        <v>450</v>
      </c>
      <c r="D83" s="62" t="s">
        <v>449</v>
      </c>
      <c r="E83" s="52">
        <v>80</v>
      </c>
      <c r="F83" s="52">
        <f t="shared" si="53"/>
        <v>53.333333333333336</v>
      </c>
      <c r="G83" s="52">
        <f t="shared" si="54"/>
        <v>68</v>
      </c>
      <c r="H83" s="52">
        <f t="shared" si="55"/>
        <v>65.599999999999994</v>
      </c>
      <c r="I83" s="53">
        <f t="shared" si="56"/>
        <v>72</v>
      </c>
      <c r="J83" s="53">
        <f t="shared" si="57"/>
        <v>108</v>
      </c>
      <c r="K83" s="52">
        <v>18</v>
      </c>
      <c r="L83" s="58">
        <f t="shared" si="58"/>
        <v>464.93333333333334</v>
      </c>
      <c r="M83" s="35"/>
      <c r="N83" s="35">
        <f t="shared" si="59"/>
        <v>0</v>
      </c>
      <c r="O83" s="47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</row>
    <row r="84" spans="1:30" ht="26.5" x14ac:dyDescent="0.35">
      <c r="A84" s="17" t="s">
        <v>307</v>
      </c>
      <c r="B84" s="9" t="s">
        <v>218</v>
      </c>
      <c r="C84" s="9" t="s">
        <v>60</v>
      </c>
      <c r="D84" s="62" t="s">
        <v>61</v>
      </c>
      <c r="E84" s="52">
        <v>70</v>
      </c>
      <c r="F84" s="52">
        <f t="shared" si="53"/>
        <v>46.666666666666664</v>
      </c>
      <c r="G84" s="52">
        <f t="shared" si="54"/>
        <v>59.5</v>
      </c>
      <c r="H84" s="52">
        <f t="shared" si="55"/>
        <v>57.4</v>
      </c>
      <c r="I84" s="53">
        <f t="shared" si="56"/>
        <v>72</v>
      </c>
      <c r="J84" s="53">
        <f t="shared" si="57"/>
        <v>108</v>
      </c>
      <c r="K84" s="52">
        <v>18</v>
      </c>
      <c r="L84" s="58">
        <f t="shared" si="58"/>
        <v>431.56666666666666</v>
      </c>
      <c r="M84" s="35"/>
      <c r="N84" s="35">
        <f t="shared" si="59"/>
        <v>0</v>
      </c>
      <c r="O84" s="47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</row>
    <row r="85" spans="1:30" ht="26.5" x14ac:dyDescent="0.35">
      <c r="A85" s="17" t="s">
        <v>520</v>
      </c>
      <c r="B85" s="9" t="s">
        <v>453</v>
      </c>
      <c r="C85" s="9" t="s">
        <v>243</v>
      </c>
      <c r="D85" s="62" t="s">
        <v>455</v>
      </c>
      <c r="E85" s="52">
        <v>40</v>
      </c>
      <c r="F85" s="52">
        <f t="shared" si="53"/>
        <v>26.666666666666668</v>
      </c>
      <c r="G85" s="52">
        <f t="shared" si="54"/>
        <v>34</v>
      </c>
      <c r="H85" s="52">
        <f t="shared" si="55"/>
        <v>32.799999999999997</v>
      </c>
      <c r="I85" s="53">
        <f t="shared" si="56"/>
        <v>72</v>
      </c>
      <c r="J85" s="53">
        <f t="shared" si="57"/>
        <v>108</v>
      </c>
      <c r="K85" s="52">
        <v>18</v>
      </c>
      <c r="L85" s="58">
        <f t="shared" si="58"/>
        <v>331.4666666666667</v>
      </c>
      <c r="M85" s="35"/>
      <c r="N85" s="35">
        <f t="shared" si="59"/>
        <v>0</v>
      </c>
      <c r="O85" s="47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</row>
    <row r="86" spans="1:30" ht="26.5" x14ac:dyDescent="0.35">
      <c r="A86" s="17" t="s">
        <v>308</v>
      </c>
      <c r="B86" s="9" t="s">
        <v>452</v>
      </c>
      <c r="C86" s="9" t="s">
        <v>62</v>
      </c>
      <c r="D86" s="62" t="s">
        <v>454</v>
      </c>
      <c r="E86" s="52">
        <v>40</v>
      </c>
      <c r="F86" s="52">
        <f t="shared" si="53"/>
        <v>26.666666666666668</v>
      </c>
      <c r="G86" s="52">
        <f t="shared" si="54"/>
        <v>34</v>
      </c>
      <c r="H86" s="52">
        <f t="shared" si="55"/>
        <v>32.799999999999997</v>
      </c>
      <c r="I86" s="53">
        <f t="shared" si="56"/>
        <v>72</v>
      </c>
      <c r="J86" s="53">
        <f t="shared" si="57"/>
        <v>108</v>
      </c>
      <c r="K86" s="52">
        <v>18</v>
      </c>
      <c r="L86" s="58">
        <f t="shared" si="58"/>
        <v>331.4666666666667</v>
      </c>
      <c r="M86" s="35"/>
      <c r="N86" s="35">
        <f t="shared" si="59"/>
        <v>0</v>
      </c>
      <c r="O86" s="47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</row>
    <row r="87" spans="1:30" ht="14.5" x14ac:dyDescent="0.35">
      <c r="A87" s="17" t="s">
        <v>521</v>
      </c>
      <c r="B87" s="9" t="s">
        <v>254</v>
      </c>
      <c r="C87" s="9" t="s">
        <v>62</v>
      </c>
      <c r="D87" s="62" t="s">
        <v>63</v>
      </c>
      <c r="E87" s="52">
        <v>30</v>
      </c>
      <c r="F87" s="52">
        <f t="shared" si="53"/>
        <v>20</v>
      </c>
      <c r="G87" s="52">
        <f t="shared" si="54"/>
        <v>25.5</v>
      </c>
      <c r="H87" s="52">
        <f t="shared" si="55"/>
        <v>24.599999999999998</v>
      </c>
      <c r="I87" s="53">
        <f t="shared" si="56"/>
        <v>72</v>
      </c>
      <c r="J87" s="53">
        <f t="shared" si="57"/>
        <v>108</v>
      </c>
      <c r="K87" s="52">
        <v>18</v>
      </c>
      <c r="L87" s="58">
        <f t="shared" si="58"/>
        <v>298.10000000000002</v>
      </c>
      <c r="M87" s="35"/>
      <c r="N87" s="35">
        <f t="shared" si="59"/>
        <v>0</v>
      </c>
      <c r="O87" s="47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</row>
    <row r="88" spans="1:30" ht="14.5" x14ac:dyDescent="0.35">
      <c r="A88" s="17" t="s">
        <v>309</v>
      </c>
      <c r="B88" s="9" t="s">
        <v>255</v>
      </c>
      <c r="C88" s="9" t="s">
        <v>62</v>
      </c>
      <c r="D88" s="62" t="s">
        <v>63</v>
      </c>
      <c r="E88" s="52">
        <v>20</v>
      </c>
      <c r="F88" s="52">
        <f t="shared" si="53"/>
        <v>13.333333333333334</v>
      </c>
      <c r="G88" s="52">
        <f t="shared" si="54"/>
        <v>17</v>
      </c>
      <c r="H88" s="52">
        <f t="shared" si="55"/>
        <v>16.399999999999999</v>
      </c>
      <c r="I88" s="53">
        <f t="shared" si="56"/>
        <v>72</v>
      </c>
      <c r="J88" s="53">
        <f t="shared" si="57"/>
        <v>108</v>
      </c>
      <c r="K88" s="52">
        <v>18</v>
      </c>
      <c r="L88" s="58">
        <f t="shared" si="58"/>
        <v>264.73333333333335</v>
      </c>
      <c r="M88" s="35"/>
      <c r="N88" s="35">
        <f t="shared" si="59"/>
        <v>0</v>
      </c>
      <c r="O88" s="47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</row>
    <row r="89" spans="1:30" ht="14.5" x14ac:dyDescent="0.35">
      <c r="A89" s="16" t="s">
        <v>310</v>
      </c>
      <c r="B89" s="9" t="s">
        <v>220</v>
      </c>
      <c r="C89" s="9" t="s">
        <v>65</v>
      </c>
      <c r="D89" s="62" t="s">
        <v>66</v>
      </c>
      <c r="E89" s="52"/>
      <c r="F89" s="52">
        <f t="shared" si="53"/>
        <v>0</v>
      </c>
      <c r="G89" s="52">
        <f t="shared" si="54"/>
        <v>0</v>
      </c>
      <c r="H89" s="52">
        <f t="shared" si="55"/>
        <v>0</v>
      </c>
      <c r="I89" s="53">
        <f t="shared" si="56"/>
        <v>12</v>
      </c>
      <c r="J89" s="53">
        <f t="shared" si="57"/>
        <v>18</v>
      </c>
      <c r="K89" s="52">
        <v>3</v>
      </c>
      <c r="L89" s="58">
        <f t="shared" si="58"/>
        <v>33</v>
      </c>
      <c r="M89" s="35"/>
      <c r="N89" s="35">
        <f t="shared" si="59"/>
        <v>0</v>
      </c>
      <c r="O89" s="47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</row>
    <row r="90" spans="1:30" ht="26.5" x14ac:dyDescent="0.35">
      <c r="A90" s="16" t="s">
        <v>311</v>
      </c>
      <c r="B90" s="9" t="s">
        <v>457</v>
      </c>
      <c r="C90" s="9" t="s">
        <v>75</v>
      </c>
      <c r="D90" s="62" t="s">
        <v>458</v>
      </c>
      <c r="E90" s="52">
        <v>10</v>
      </c>
      <c r="F90" s="52">
        <f t="shared" si="53"/>
        <v>6.666666666666667</v>
      </c>
      <c r="G90" s="52">
        <f t="shared" si="54"/>
        <v>8.5</v>
      </c>
      <c r="H90" s="52">
        <f t="shared" si="55"/>
        <v>8.1999999999999993</v>
      </c>
      <c r="I90" s="53">
        <f t="shared" si="56"/>
        <v>72</v>
      </c>
      <c r="J90" s="53">
        <f t="shared" si="57"/>
        <v>108</v>
      </c>
      <c r="K90" s="52">
        <v>18</v>
      </c>
      <c r="L90" s="58">
        <f t="shared" si="58"/>
        <v>231.36666666666667</v>
      </c>
      <c r="M90" s="35"/>
      <c r="N90" s="35">
        <f t="shared" si="59"/>
        <v>0</v>
      </c>
      <c r="O90" s="47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</row>
    <row r="91" spans="1:30" ht="26.5" x14ac:dyDescent="0.35">
      <c r="A91" s="17" t="s">
        <v>312</v>
      </c>
      <c r="B91" s="9" t="s">
        <v>445</v>
      </c>
      <c r="C91" s="9" t="s">
        <v>446</v>
      </c>
      <c r="D91" s="62" t="s">
        <v>267</v>
      </c>
      <c r="E91" s="52">
        <v>150</v>
      </c>
      <c r="F91" s="52">
        <f t="shared" si="53"/>
        <v>100</v>
      </c>
      <c r="G91" s="52">
        <f t="shared" si="54"/>
        <v>127.5</v>
      </c>
      <c r="H91" s="52">
        <f t="shared" si="55"/>
        <v>122.99999999999999</v>
      </c>
      <c r="I91" s="53">
        <f t="shared" si="56"/>
        <v>180</v>
      </c>
      <c r="J91" s="53">
        <f t="shared" si="57"/>
        <v>270</v>
      </c>
      <c r="K91" s="52">
        <v>45</v>
      </c>
      <c r="L91" s="58">
        <f t="shared" si="58"/>
        <v>995.5</v>
      </c>
      <c r="M91" s="40"/>
      <c r="N91" s="35">
        <f t="shared" si="59"/>
        <v>0</v>
      </c>
      <c r="O91" s="47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</row>
    <row r="92" spans="1:30" ht="26.5" x14ac:dyDescent="0.35">
      <c r="A92" s="16" t="s">
        <v>313</v>
      </c>
      <c r="B92" s="9" t="s">
        <v>444</v>
      </c>
      <c r="C92" s="9" t="s">
        <v>69</v>
      </c>
      <c r="D92" s="62" t="s">
        <v>67</v>
      </c>
      <c r="E92" s="52">
        <v>150</v>
      </c>
      <c r="F92" s="52">
        <f t="shared" si="53"/>
        <v>100</v>
      </c>
      <c r="G92" s="52">
        <f t="shared" si="54"/>
        <v>127.5</v>
      </c>
      <c r="H92" s="52">
        <f t="shared" si="55"/>
        <v>122.99999999999999</v>
      </c>
      <c r="I92" s="53">
        <f t="shared" si="56"/>
        <v>180</v>
      </c>
      <c r="J92" s="53">
        <f t="shared" si="57"/>
        <v>270</v>
      </c>
      <c r="K92" s="52">
        <v>45</v>
      </c>
      <c r="L92" s="58">
        <f t="shared" si="58"/>
        <v>995.5</v>
      </c>
      <c r="M92" s="35"/>
      <c r="N92" s="35">
        <f t="shared" si="59"/>
        <v>0</v>
      </c>
      <c r="O92" s="47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</row>
    <row r="93" spans="1:30" ht="26.5" x14ac:dyDescent="0.35">
      <c r="A93" s="17" t="s">
        <v>314</v>
      </c>
      <c r="B93" s="6" t="s">
        <v>68</v>
      </c>
      <c r="C93" s="6" t="s">
        <v>69</v>
      </c>
      <c r="D93" s="65" t="s">
        <v>57</v>
      </c>
      <c r="E93" s="52">
        <v>250</v>
      </c>
      <c r="F93" s="52">
        <f t="shared" si="53"/>
        <v>166.66666666666666</v>
      </c>
      <c r="G93" s="52">
        <f t="shared" si="54"/>
        <v>212.5</v>
      </c>
      <c r="H93" s="52">
        <f t="shared" si="55"/>
        <v>205</v>
      </c>
      <c r="I93" s="53">
        <f t="shared" si="56"/>
        <v>280</v>
      </c>
      <c r="J93" s="53">
        <f t="shared" si="57"/>
        <v>420</v>
      </c>
      <c r="K93" s="52">
        <v>70</v>
      </c>
      <c r="L93" s="58">
        <f t="shared" si="58"/>
        <v>1604.1666666666665</v>
      </c>
      <c r="M93" s="35"/>
      <c r="N93" s="35">
        <f t="shared" si="59"/>
        <v>0</v>
      </c>
      <c r="O93" s="47">
        <f>SUM(N79:N93)</f>
        <v>0</v>
      </c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</row>
    <row r="94" spans="1:30" ht="14.5" x14ac:dyDescent="0.35">
      <c r="A94" s="18"/>
      <c r="B94" s="3"/>
      <c r="C94" s="3"/>
      <c r="D94" s="64"/>
      <c r="E94" s="11"/>
      <c r="F94" s="11"/>
      <c r="G94" s="11"/>
      <c r="H94" s="11"/>
      <c r="I94" s="11"/>
      <c r="J94" s="11"/>
      <c r="K94" s="11"/>
      <c r="L94" s="11"/>
      <c r="M94" s="36"/>
      <c r="N94" s="36"/>
      <c r="O94" s="48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ht="21" x14ac:dyDescent="0.5">
      <c r="A95" s="85" t="s">
        <v>70</v>
      </c>
      <c r="B95" s="86"/>
      <c r="C95" s="86"/>
      <c r="D95" s="86"/>
      <c r="E95" s="86"/>
      <c r="F95" s="86"/>
      <c r="G95" s="86"/>
      <c r="H95" s="86"/>
      <c r="I95" s="86"/>
      <c r="J95" s="86"/>
      <c r="K95" s="86"/>
      <c r="L95" s="86"/>
      <c r="M95" s="86"/>
      <c r="N95" s="87"/>
      <c r="O95" s="47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</row>
    <row r="96" spans="1:30" ht="14.5" x14ac:dyDescent="0.35">
      <c r="A96" s="26" t="s">
        <v>315</v>
      </c>
      <c r="B96" s="29" t="s">
        <v>71</v>
      </c>
      <c r="C96" s="29" t="s">
        <v>72</v>
      </c>
      <c r="D96" s="66" t="s">
        <v>73</v>
      </c>
      <c r="E96" s="52">
        <v>80</v>
      </c>
      <c r="F96" s="52">
        <f t="shared" ref="F96:F109" si="60">E96/3*2</f>
        <v>53.333333333333336</v>
      </c>
      <c r="G96" s="52">
        <f t="shared" ref="G96:G109" si="61">E96*0.85</f>
        <v>68</v>
      </c>
      <c r="H96" s="52">
        <f t="shared" ref="H96:H109" si="62">E96*0.82</f>
        <v>65.599999999999994</v>
      </c>
      <c r="I96" s="53">
        <f t="shared" ref="I96:I109" si="63">K96*4</f>
        <v>108</v>
      </c>
      <c r="J96" s="53">
        <f t="shared" ref="J96:J109" si="64">K96*6</f>
        <v>162</v>
      </c>
      <c r="K96" s="52">
        <v>27</v>
      </c>
      <c r="L96" s="58">
        <f t="shared" ref="L96:L109" si="65">SUM(E96:K96)</f>
        <v>563.93333333333339</v>
      </c>
      <c r="M96" s="42"/>
      <c r="N96" s="35">
        <f t="shared" ref="N96:N109" si="66">L96*M96</f>
        <v>0</v>
      </c>
      <c r="O96" s="47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</row>
    <row r="97" spans="1:30" ht="26.5" x14ac:dyDescent="0.35">
      <c r="A97" s="26" t="s">
        <v>316</v>
      </c>
      <c r="B97" s="27" t="s">
        <v>74</v>
      </c>
      <c r="C97" s="27" t="s">
        <v>75</v>
      </c>
      <c r="D97" s="63" t="s">
        <v>76</v>
      </c>
      <c r="E97" s="52">
        <v>30</v>
      </c>
      <c r="F97" s="52">
        <f t="shared" si="60"/>
        <v>20</v>
      </c>
      <c r="G97" s="52">
        <f t="shared" si="61"/>
        <v>25.5</v>
      </c>
      <c r="H97" s="52">
        <f t="shared" si="62"/>
        <v>24.599999999999998</v>
      </c>
      <c r="I97" s="53">
        <f t="shared" si="63"/>
        <v>36</v>
      </c>
      <c r="J97" s="53">
        <f t="shared" si="64"/>
        <v>54</v>
      </c>
      <c r="K97" s="52">
        <v>9</v>
      </c>
      <c r="L97" s="58">
        <f t="shared" si="65"/>
        <v>199.1</v>
      </c>
      <c r="M97" s="39"/>
      <c r="N97" s="35">
        <f t="shared" si="66"/>
        <v>0</v>
      </c>
      <c r="O97" s="47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</row>
    <row r="98" spans="1:30" ht="26.5" x14ac:dyDescent="0.35">
      <c r="A98" s="26" t="s">
        <v>317</v>
      </c>
      <c r="B98" s="27" t="s">
        <v>77</v>
      </c>
      <c r="C98" s="27" t="s">
        <v>443</v>
      </c>
      <c r="D98" s="63" t="s">
        <v>442</v>
      </c>
      <c r="E98" s="52">
        <v>150</v>
      </c>
      <c r="F98" s="52">
        <f t="shared" si="60"/>
        <v>100</v>
      </c>
      <c r="G98" s="52">
        <f t="shared" si="61"/>
        <v>127.5</v>
      </c>
      <c r="H98" s="52">
        <f t="shared" si="62"/>
        <v>122.99999999999999</v>
      </c>
      <c r="I98" s="53">
        <f t="shared" si="63"/>
        <v>180</v>
      </c>
      <c r="J98" s="53">
        <f t="shared" si="64"/>
        <v>270</v>
      </c>
      <c r="K98" s="52">
        <v>45</v>
      </c>
      <c r="L98" s="58">
        <f t="shared" si="65"/>
        <v>995.5</v>
      </c>
      <c r="M98" s="39"/>
      <c r="N98" s="35">
        <f t="shared" si="66"/>
        <v>0</v>
      </c>
      <c r="O98" s="47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</row>
    <row r="99" spans="1:30" ht="26.5" x14ac:dyDescent="0.35">
      <c r="A99" s="26" t="s">
        <v>318</v>
      </c>
      <c r="B99" s="27" t="s">
        <v>459</v>
      </c>
      <c r="C99" s="27" t="s">
        <v>7</v>
      </c>
      <c r="D99" s="63" t="s">
        <v>460</v>
      </c>
      <c r="E99" s="52">
        <v>150</v>
      </c>
      <c r="F99" s="52">
        <f t="shared" si="60"/>
        <v>100</v>
      </c>
      <c r="G99" s="52">
        <f t="shared" si="61"/>
        <v>127.5</v>
      </c>
      <c r="H99" s="52">
        <f t="shared" si="62"/>
        <v>122.99999999999999</v>
      </c>
      <c r="I99" s="53">
        <f t="shared" si="63"/>
        <v>360</v>
      </c>
      <c r="J99" s="53">
        <f t="shared" si="64"/>
        <v>540</v>
      </c>
      <c r="K99" s="52">
        <v>90</v>
      </c>
      <c r="L99" s="58">
        <f t="shared" si="65"/>
        <v>1490.5</v>
      </c>
      <c r="M99" s="39"/>
      <c r="N99" s="35">
        <f t="shared" si="66"/>
        <v>0</v>
      </c>
      <c r="O99" s="47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</row>
    <row r="100" spans="1:30" ht="14.5" x14ac:dyDescent="0.35">
      <c r="A100" s="26" t="s">
        <v>319</v>
      </c>
      <c r="B100" s="27" t="s">
        <v>221</v>
      </c>
      <c r="C100" s="27" t="s">
        <v>7</v>
      </c>
      <c r="D100" s="63" t="s">
        <v>20</v>
      </c>
      <c r="E100" s="52">
        <v>50</v>
      </c>
      <c r="F100" s="52">
        <f t="shared" si="60"/>
        <v>33.333333333333336</v>
      </c>
      <c r="G100" s="52">
        <f t="shared" si="61"/>
        <v>42.5</v>
      </c>
      <c r="H100" s="52">
        <f t="shared" si="62"/>
        <v>41</v>
      </c>
      <c r="I100" s="53">
        <f t="shared" si="63"/>
        <v>72</v>
      </c>
      <c r="J100" s="53">
        <f t="shared" si="64"/>
        <v>108</v>
      </c>
      <c r="K100" s="52">
        <v>18</v>
      </c>
      <c r="L100" s="58">
        <f t="shared" si="65"/>
        <v>364.83333333333337</v>
      </c>
      <c r="M100" s="35"/>
      <c r="N100" s="35">
        <f t="shared" si="66"/>
        <v>0</v>
      </c>
      <c r="O100" s="47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</row>
    <row r="101" spans="1:30" ht="14.5" x14ac:dyDescent="0.35">
      <c r="A101" s="26" t="s">
        <v>320</v>
      </c>
      <c r="B101" s="27" t="s">
        <v>78</v>
      </c>
      <c r="C101" s="27" t="s">
        <v>7</v>
      </c>
      <c r="D101" s="63" t="s">
        <v>20</v>
      </c>
      <c r="E101" s="52">
        <v>50</v>
      </c>
      <c r="F101" s="52">
        <f t="shared" si="60"/>
        <v>33.333333333333336</v>
      </c>
      <c r="G101" s="52">
        <f t="shared" si="61"/>
        <v>42.5</v>
      </c>
      <c r="H101" s="52">
        <f t="shared" si="62"/>
        <v>41</v>
      </c>
      <c r="I101" s="53">
        <f t="shared" si="63"/>
        <v>72</v>
      </c>
      <c r="J101" s="53">
        <f t="shared" si="64"/>
        <v>108</v>
      </c>
      <c r="K101" s="52">
        <v>18</v>
      </c>
      <c r="L101" s="58">
        <f t="shared" si="65"/>
        <v>364.83333333333337</v>
      </c>
      <c r="M101" s="35"/>
      <c r="N101" s="35">
        <f t="shared" si="66"/>
        <v>0</v>
      </c>
      <c r="O101" s="47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</row>
    <row r="102" spans="1:30" ht="14.5" x14ac:dyDescent="0.35">
      <c r="A102" s="26" t="s">
        <v>321</v>
      </c>
      <c r="B102" s="27" t="s">
        <v>79</v>
      </c>
      <c r="C102" s="27" t="s">
        <v>7</v>
      </c>
      <c r="D102" s="63" t="s">
        <v>20</v>
      </c>
      <c r="E102" s="52">
        <v>50</v>
      </c>
      <c r="F102" s="52">
        <f t="shared" si="60"/>
        <v>33.333333333333336</v>
      </c>
      <c r="G102" s="52">
        <f t="shared" si="61"/>
        <v>42.5</v>
      </c>
      <c r="H102" s="52">
        <f t="shared" si="62"/>
        <v>41</v>
      </c>
      <c r="I102" s="53">
        <f t="shared" si="63"/>
        <v>72</v>
      </c>
      <c r="J102" s="53">
        <f t="shared" si="64"/>
        <v>108</v>
      </c>
      <c r="K102" s="52">
        <v>18</v>
      </c>
      <c r="L102" s="58">
        <f t="shared" si="65"/>
        <v>364.83333333333337</v>
      </c>
      <c r="M102" s="39"/>
      <c r="N102" s="35">
        <f t="shared" si="66"/>
        <v>0</v>
      </c>
      <c r="O102" s="47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</row>
    <row r="103" spans="1:30" ht="14.5" x14ac:dyDescent="0.35">
      <c r="A103" s="26" t="s">
        <v>322</v>
      </c>
      <c r="B103" s="27" t="s">
        <v>80</v>
      </c>
      <c r="C103" s="27" t="s">
        <v>7</v>
      </c>
      <c r="D103" s="63" t="s">
        <v>81</v>
      </c>
      <c r="E103" s="52">
        <v>80</v>
      </c>
      <c r="F103" s="52">
        <f t="shared" si="60"/>
        <v>53.333333333333336</v>
      </c>
      <c r="G103" s="52">
        <f t="shared" si="61"/>
        <v>68</v>
      </c>
      <c r="H103" s="52">
        <f t="shared" si="62"/>
        <v>65.599999999999994</v>
      </c>
      <c r="I103" s="53">
        <f t="shared" si="63"/>
        <v>144</v>
      </c>
      <c r="J103" s="53">
        <f t="shared" si="64"/>
        <v>216</v>
      </c>
      <c r="K103" s="52">
        <v>36</v>
      </c>
      <c r="L103" s="58">
        <f t="shared" si="65"/>
        <v>662.93333333333339</v>
      </c>
      <c r="M103" s="39"/>
      <c r="N103" s="35">
        <f t="shared" si="66"/>
        <v>0</v>
      </c>
      <c r="O103" s="47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</row>
    <row r="104" spans="1:30" ht="14.5" x14ac:dyDescent="0.35">
      <c r="A104" s="26" t="s">
        <v>323</v>
      </c>
      <c r="B104" s="27" t="s">
        <v>82</v>
      </c>
      <c r="C104" s="27" t="s">
        <v>56</v>
      </c>
      <c r="D104" s="63" t="s">
        <v>461</v>
      </c>
      <c r="E104" s="52">
        <v>80</v>
      </c>
      <c r="F104" s="52">
        <f t="shared" si="60"/>
        <v>53.333333333333336</v>
      </c>
      <c r="G104" s="52">
        <f t="shared" si="61"/>
        <v>68</v>
      </c>
      <c r="H104" s="52">
        <f t="shared" si="62"/>
        <v>65.599999999999994</v>
      </c>
      <c r="I104" s="53">
        <f t="shared" si="63"/>
        <v>108</v>
      </c>
      <c r="J104" s="53">
        <f t="shared" si="64"/>
        <v>162</v>
      </c>
      <c r="K104" s="52">
        <v>27</v>
      </c>
      <c r="L104" s="58">
        <f t="shared" si="65"/>
        <v>563.93333333333339</v>
      </c>
      <c r="M104" s="39"/>
      <c r="N104" s="35">
        <f t="shared" si="66"/>
        <v>0</v>
      </c>
      <c r="O104" s="47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</row>
    <row r="105" spans="1:30" ht="14.5" x14ac:dyDescent="0.35">
      <c r="A105" s="26" t="s">
        <v>324</v>
      </c>
      <c r="B105" s="27" t="s">
        <v>83</v>
      </c>
      <c r="C105" s="27" t="s">
        <v>56</v>
      </c>
      <c r="D105" s="63" t="s">
        <v>461</v>
      </c>
      <c r="E105" s="52">
        <v>80</v>
      </c>
      <c r="F105" s="52">
        <f t="shared" si="60"/>
        <v>53.333333333333336</v>
      </c>
      <c r="G105" s="52">
        <f t="shared" si="61"/>
        <v>68</v>
      </c>
      <c r="H105" s="52">
        <f t="shared" si="62"/>
        <v>65.599999999999994</v>
      </c>
      <c r="I105" s="53">
        <f t="shared" si="63"/>
        <v>108</v>
      </c>
      <c r="J105" s="53">
        <f t="shared" si="64"/>
        <v>162</v>
      </c>
      <c r="K105" s="52">
        <v>27</v>
      </c>
      <c r="L105" s="58">
        <f t="shared" si="65"/>
        <v>563.93333333333339</v>
      </c>
      <c r="M105" s="39"/>
      <c r="N105" s="35">
        <f t="shared" si="66"/>
        <v>0</v>
      </c>
      <c r="O105" s="47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</row>
    <row r="106" spans="1:30" ht="14.5" x14ac:dyDescent="0.35">
      <c r="A106" s="26" t="s">
        <v>522</v>
      </c>
      <c r="B106" s="27" t="s">
        <v>84</v>
      </c>
      <c r="C106" s="27" t="s">
        <v>56</v>
      </c>
      <c r="D106" s="63" t="s">
        <v>462</v>
      </c>
      <c r="E106" s="52">
        <v>50</v>
      </c>
      <c r="F106" s="52">
        <f t="shared" si="60"/>
        <v>33.333333333333336</v>
      </c>
      <c r="G106" s="52">
        <f t="shared" si="61"/>
        <v>42.5</v>
      </c>
      <c r="H106" s="52">
        <f t="shared" si="62"/>
        <v>41</v>
      </c>
      <c r="I106" s="53">
        <f t="shared" si="63"/>
        <v>260</v>
      </c>
      <c r="J106" s="53">
        <f t="shared" si="64"/>
        <v>390</v>
      </c>
      <c r="K106" s="52">
        <v>65</v>
      </c>
      <c r="L106" s="58">
        <f t="shared" si="65"/>
        <v>881.83333333333337</v>
      </c>
      <c r="M106" s="39"/>
      <c r="N106" s="35">
        <f t="shared" si="66"/>
        <v>0</v>
      </c>
      <c r="O106" s="47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</row>
    <row r="107" spans="1:30" ht="14.5" x14ac:dyDescent="0.35">
      <c r="A107" s="26" t="s">
        <v>523</v>
      </c>
      <c r="B107" s="27" t="s">
        <v>222</v>
      </c>
      <c r="C107" s="27" t="s">
        <v>56</v>
      </c>
      <c r="D107" s="63" t="s">
        <v>85</v>
      </c>
      <c r="E107" s="52">
        <v>40</v>
      </c>
      <c r="F107" s="52">
        <f t="shared" si="60"/>
        <v>26.666666666666668</v>
      </c>
      <c r="G107" s="52">
        <f t="shared" si="61"/>
        <v>34</v>
      </c>
      <c r="H107" s="52">
        <f t="shared" si="62"/>
        <v>32.799999999999997</v>
      </c>
      <c r="I107" s="53">
        <f t="shared" si="63"/>
        <v>12</v>
      </c>
      <c r="J107" s="53">
        <f t="shared" si="64"/>
        <v>18</v>
      </c>
      <c r="K107" s="52">
        <v>3</v>
      </c>
      <c r="L107" s="58">
        <f t="shared" si="65"/>
        <v>166.46666666666667</v>
      </c>
      <c r="M107" s="39"/>
      <c r="N107" s="35">
        <f t="shared" si="66"/>
        <v>0</v>
      </c>
      <c r="O107" s="47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</row>
    <row r="108" spans="1:30" ht="26.5" x14ac:dyDescent="0.35">
      <c r="A108" s="26" t="s">
        <v>524</v>
      </c>
      <c r="B108" s="27" t="s">
        <v>463</v>
      </c>
      <c r="C108" s="27" t="s">
        <v>464</v>
      </c>
      <c r="D108" s="63" t="s">
        <v>466</v>
      </c>
      <c r="E108" s="52">
        <v>60</v>
      </c>
      <c r="F108" s="52">
        <f t="shared" si="60"/>
        <v>40</v>
      </c>
      <c r="G108" s="52">
        <f t="shared" si="61"/>
        <v>51</v>
      </c>
      <c r="H108" s="52">
        <f t="shared" si="62"/>
        <v>49.199999999999996</v>
      </c>
      <c r="I108" s="53">
        <f t="shared" si="63"/>
        <v>72</v>
      </c>
      <c r="J108" s="53">
        <f t="shared" si="64"/>
        <v>108</v>
      </c>
      <c r="K108" s="52">
        <v>18</v>
      </c>
      <c r="L108" s="58">
        <f t="shared" si="65"/>
        <v>398.2</v>
      </c>
      <c r="M108" s="39"/>
      <c r="N108" s="35">
        <f t="shared" si="66"/>
        <v>0</v>
      </c>
      <c r="O108" s="47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</row>
    <row r="109" spans="1:30" ht="26.5" x14ac:dyDescent="0.35">
      <c r="A109" s="26" t="s">
        <v>525</v>
      </c>
      <c r="B109" s="27" t="s">
        <v>86</v>
      </c>
      <c r="C109" s="27" t="s">
        <v>464</v>
      </c>
      <c r="D109" s="63" t="s">
        <v>465</v>
      </c>
      <c r="E109" s="52">
        <v>60</v>
      </c>
      <c r="F109" s="52">
        <f t="shared" si="60"/>
        <v>40</v>
      </c>
      <c r="G109" s="52">
        <f t="shared" si="61"/>
        <v>51</v>
      </c>
      <c r="H109" s="52">
        <f t="shared" si="62"/>
        <v>49.199999999999996</v>
      </c>
      <c r="I109" s="53">
        <f t="shared" si="63"/>
        <v>72</v>
      </c>
      <c r="J109" s="53">
        <f t="shared" si="64"/>
        <v>108</v>
      </c>
      <c r="K109" s="52">
        <v>18</v>
      </c>
      <c r="L109" s="58">
        <f t="shared" si="65"/>
        <v>398.2</v>
      </c>
      <c r="M109" s="39"/>
      <c r="N109" s="35">
        <f t="shared" si="66"/>
        <v>0</v>
      </c>
      <c r="O109" s="47">
        <f>SUM(N96:N109)</f>
        <v>0</v>
      </c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</row>
    <row r="110" spans="1:30" ht="14.5" x14ac:dyDescent="0.35">
      <c r="A110" s="31"/>
      <c r="B110" s="32"/>
      <c r="C110" s="32"/>
      <c r="D110" s="69"/>
      <c r="E110" s="33"/>
      <c r="F110" s="33"/>
      <c r="G110" s="33"/>
      <c r="H110" s="33"/>
      <c r="I110" s="33"/>
      <c r="J110" s="33"/>
      <c r="K110" s="33"/>
      <c r="L110" s="33"/>
      <c r="M110" s="41"/>
      <c r="N110" s="41"/>
      <c r="O110" s="48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21" x14ac:dyDescent="0.5">
      <c r="A111" s="85" t="s">
        <v>87</v>
      </c>
      <c r="B111" s="86"/>
      <c r="C111" s="86"/>
      <c r="D111" s="86"/>
      <c r="E111" s="86"/>
      <c r="F111" s="86"/>
      <c r="G111" s="86"/>
      <c r="H111" s="86"/>
      <c r="I111" s="86"/>
      <c r="J111" s="86"/>
      <c r="K111" s="86"/>
      <c r="L111" s="86"/>
      <c r="M111" s="86"/>
      <c r="N111" s="87"/>
      <c r="O111" s="47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</row>
    <row r="112" spans="1:30" ht="14.5" x14ac:dyDescent="0.35">
      <c r="A112" s="16" t="s">
        <v>526</v>
      </c>
      <c r="B112" s="7" t="s">
        <v>259</v>
      </c>
      <c r="C112" s="7" t="s">
        <v>7</v>
      </c>
      <c r="D112" s="61" t="s">
        <v>467</v>
      </c>
      <c r="E112" s="52">
        <v>300</v>
      </c>
      <c r="F112" s="52">
        <f>E112/3*2</f>
        <v>200</v>
      </c>
      <c r="G112" s="52">
        <f>E112*0.85</f>
        <v>255</v>
      </c>
      <c r="H112" s="52">
        <f>E112*0.82</f>
        <v>245.99999999999997</v>
      </c>
      <c r="I112" s="53">
        <f>K112*4</f>
        <v>360</v>
      </c>
      <c r="J112" s="53">
        <f>K112*6</f>
        <v>540</v>
      </c>
      <c r="K112" s="52">
        <v>90</v>
      </c>
      <c r="L112" s="58">
        <f>SUM(E112:K112)</f>
        <v>1991</v>
      </c>
      <c r="M112" s="35"/>
      <c r="N112" s="35">
        <f>L112*M112</f>
        <v>0</v>
      </c>
      <c r="O112" s="47">
        <f>SUM(N112:N112)</f>
        <v>0</v>
      </c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</row>
    <row r="113" spans="1:30" ht="14.5" x14ac:dyDescent="0.35">
      <c r="A113" s="18"/>
      <c r="B113" s="3"/>
      <c r="C113" s="3"/>
      <c r="D113" s="64"/>
      <c r="E113" s="11"/>
      <c r="F113" s="11"/>
      <c r="G113" s="11"/>
      <c r="H113" s="11"/>
      <c r="I113" s="11"/>
      <c r="J113" s="11"/>
      <c r="K113" s="11"/>
      <c r="L113" s="11"/>
      <c r="M113" s="36"/>
      <c r="N113" s="36"/>
      <c r="O113" s="48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21" x14ac:dyDescent="0.5">
      <c r="A114" s="85" t="s">
        <v>88</v>
      </c>
      <c r="B114" s="86"/>
      <c r="C114" s="86"/>
      <c r="D114" s="86"/>
      <c r="E114" s="86"/>
      <c r="F114" s="86"/>
      <c r="G114" s="86"/>
      <c r="H114" s="86"/>
      <c r="I114" s="86"/>
      <c r="J114" s="86"/>
      <c r="K114" s="86"/>
      <c r="L114" s="86"/>
      <c r="M114" s="86"/>
      <c r="N114" s="87"/>
      <c r="O114" s="47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</row>
    <row r="115" spans="1:30" ht="14.5" x14ac:dyDescent="0.35">
      <c r="A115" s="16" t="s">
        <v>326</v>
      </c>
      <c r="B115" s="7" t="s">
        <v>89</v>
      </c>
      <c r="C115" s="7" t="s">
        <v>90</v>
      </c>
      <c r="D115" s="62" t="s">
        <v>470</v>
      </c>
      <c r="E115" s="52">
        <v>10</v>
      </c>
      <c r="F115" s="52">
        <f t="shared" ref="F115:F134" si="67">E115/3*2</f>
        <v>6.666666666666667</v>
      </c>
      <c r="G115" s="52">
        <f t="shared" ref="G115:G134" si="68">E115*0.85</f>
        <v>8.5</v>
      </c>
      <c r="H115" s="52">
        <f t="shared" ref="H115:H134" si="69">E115*0.82</f>
        <v>8.1999999999999993</v>
      </c>
      <c r="I115" s="53">
        <f t="shared" ref="I115:I134" si="70">K115*4</f>
        <v>24</v>
      </c>
      <c r="J115" s="53">
        <f t="shared" ref="J115:J134" si="71">K115*6</f>
        <v>36</v>
      </c>
      <c r="K115" s="52">
        <v>6</v>
      </c>
      <c r="L115" s="58">
        <f t="shared" ref="L115:L134" si="72">SUM(E115:K115)</f>
        <v>99.366666666666674</v>
      </c>
      <c r="M115" s="37"/>
      <c r="N115" s="35">
        <f t="shared" ref="N115:N134" si="73">L115*M115</f>
        <v>0</v>
      </c>
      <c r="O115" s="47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</row>
    <row r="116" spans="1:30" ht="14.5" x14ac:dyDescent="0.35">
      <c r="A116" s="16" t="s">
        <v>327</v>
      </c>
      <c r="B116" s="9" t="s">
        <v>92</v>
      </c>
      <c r="C116" s="9" t="s">
        <v>90</v>
      </c>
      <c r="D116" s="62" t="s">
        <v>113</v>
      </c>
      <c r="E116" s="52">
        <v>20</v>
      </c>
      <c r="F116" s="52">
        <f t="shared" si="67"/>
        <v>13.333333333333334</v>
      </c>
      <c r="G116" s="52">
        <f t="shared" si="68"/>
        <v>17</v>
      </c>
      <c r="H116" s="52">
        <f t="shared" si="69"/>
        <v>16.399999999999999</v>
      </c>
      <c r="I116" s="53">
        <f t="shared" si="70"/>
        <v>24</v>
      </c>
      <c r="J116" s="53">
        <f t="shared" si="71"/>
        <v>36</v>
      </c>
      <c r="K116" s="52">
        <v>6</v>
      </c>
      <c r="L116" s="58">
        <f t="shared" si="72"/>
        <v>132.73333333333335</v>
      </c>
      <c r="M116" s="35"/>
      <c r="N116" s="35">
        <f t="shared" si="73"/>
        <v>0</v>
      </c>
      <c r="O116" s="47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</row>
    <row r="117" spans="1:30" ht="14.5" x14ac:dyDescent="0.35">
      <c r="A117" s="16" t="s">
        <v>328</v>
      </c>
      <c r="B117" s="9" t="s">
        <v>94</v>
      </c>
      <c r="C117" s="9" t="s">
        <v>90</v>
      </c>
      <c r="D117" s="62" t="s">
        <v>93</v>
      </c>
      <c r="E117" s="52">
        <v>10</v>
      </c>
      <c r="F117" s="52">
        <f t="shared" si="67"/>
        <v>6.666666666666667</v>
      </c>
      <c r="G117" s="52">
        <f t="shared" si="68"/>
        <v>8.5</v>
      </c>
      <c r="H117" s="52">
        <f t="shared" si="69"/>
        <v>8.1999999999999993</v>
      </c>
      <c r="I117" s="53">
        <f t="shared" si="70"/>
        <v>24</v>
      </c>
      <c r="J117" s="53">
        <f t="shared" si="71"/>
        <v>36</v>
      </c>
      <c r="K117" s="52">
        <v>6</v>
      </c>
      <c r="L117" s="58">
        <f t="shared" si="72"/>
        <v>99.366666666666674</v>
      </c>
      <c r="M117" s="35"/>
      <c r="N117" s="35">
        <f t="shared" si="73"/>
        <v>0</v>
      </c>
      <c r="O117" s="47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</row>
    <row r="118" spans="1:30" ht="14.5" x14ac:dyDescent="0.35">
      <c r="A118" s="16" t="s">
        <v>329</v>
      </c>
      <c r="B118" s="9" t="s">
        <v>95</v>
      </c>
      <c r="C118" s="9" t="s">
        <v>90</v>
      </c>
      <c r="D118" s="62" t="s">
        <v>113</v>
      </c>
      <c r="E118" s="52">
        <v>20</v>
      </c>
      <c r="F118" s="52">
        <f t="shared" si="67"/>
        <v>13.333333333333334</v>
      </c>
      <c r="G118" s="52">
        <f t="shared" si="68"/>
        <v>17</v>
      </c>
      <c r="H118" s="52">
        <f t="shared" si="69"/>
        <v>16.399999999999999</v>
      </c>
      <c r="I118" s="53">
        <f t="shared" si="70"/>
        <v>24</v>
      </c>
      <c r="J118" s="53">
        <f t="shared" si="71"/>
        <v>36</v>
      </c>
      <c r="K118" s="52">
        <v>6</v>
      </c>
      <c r="L118" s="58">
        <f t="shared" si="72"/>
        <v>132.73333333333335</v>
      </c>
      <c r="M118" s="35"/>
      <c r="N118" s="35">
        <f t="shared" si="73"/>
        <v>0</v>
      </c>
      <c r="O118" s="47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</row>
    <row r="119" spans="1:30" ht="14.5" x14ac:dyDescent="0.35">
      <c r="A119" s="16" t="s">
        <v>330</v>
      </c>
      <c r="B119" s="9" t="s">
        <v>97</v>
      </c>
      <c r="C119" s="9" t="s">
        <v>90</v>
      </c>
      <c r="D119" s="62" t="s">
        <v>113</v>
      </c>
      <c r="E119" s="52">
        <v>20</v>
      </c>
      <c r="F119" s="52">
        <f t="shared" si="67"/>
        <v>13.333333333333334</v>
      </c>
      <c r="G119" s="52">
        <f t="shared" si="68"/>
        <v>17</v>
      </c>
      <c r="H119" s="52">
        <f t="shared" si="69"/>
        <v>16.399999999999999</v>
      </c>
      <c r="I119" s="53">
        <f t="shared" si="70"/>
        <v>24</v>
      </c>
      <c r="J119" s="53">
        <f t="shared" si="71"/>
        <v>36</v>
      </c>
      <c r="K119" s="52">
        <v>6</v>
      </c>
      <c r="L119" s="58">
        <f t="shared" si="72"/>
        <v>132.73333333333335</v>
      </c>
      <c r="M119" s="35"/>
      <c r="N119" s="35">
        <f t="shared" si="73"/>
        <v>0</v>
      </c>
      <c r="O119" s="47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</row>
    <row r="120" spans="1:30" ht="14.5" x14ac:dyDescent="0.35">
      <c r="A120" s="16" t="s">
        <v>331</v>
      </c>
      <c r="B120" s="9" t="s">
        <v>98</v>
      </c>
      <c r="C120" s="9" t="s">
        <v>90</v>
      </c>
      <c r="D120" s="62" t="s">
        <v>468</v>
      </c>
      <c r="E120" s="52">
        <v>20</v>
      </c>
      <c r="F120" s="52">
        <f t="shared" si="67"/>
        <v>13.333333333333334</v>
      </c>
      <c r="G120" s="52">
        <f t="shared" si="68"/>
        <v>17</v>
      </c>
      <c r="H120" s="52">
        <f t="shared" si="69"/>
        <v>16.399999999999999</v>
      </c>
      <c r="I120" s="53">
        <f t="shared" si="70"/>
        <v>24</v>
      </c>
      <c r="J120" s="53">
        <f t="shared" si="71"/>
        <v>36</v>
      </c>
      <c r="K120" s="52">
        <v>6</v>
      </c>
      <c r="L120" s="58">
        <f t="shared" si="72"/>
        <v>132.73333333333335</v>
      </c>
      <c r="M120" s="35"/>
      <c r="N120" s="35">
        <f t="shared" si="73"/>
        <v>0</v>
      </c>
      <c r="O120" s="47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</row>
    <row r="121" spans="1:30" ht="14.5" x14ac:dyDescent="0.35">
      <c r="A121" s="16" t="s">
        <v>332</v>
      </c>
      <c r="B121" s="9" t="s">
        <v>100</v>
      </c>
      <c r="C121" s="9" t="s">
        <v>90</v>
      </c>
      <c r="D121" s="62" t="s">
        <v>113</v>
      </c>
      <c r="E121" s="52">
        <v>10</v>
      </c>
      <c r="F121" s="52">
        <f t="shared" si="67"/>
        <v>6.666666666666667</v>
      </c>
      <c r="G121" s="52">
        <f t="shared" si="68"/>
        <v>8.5</v>
      </c>
      <c r="H121" s="52">
        <f t="shared" si="69"/>
        <v>8.1999999999999993</v>
      </c>
      <c r="I121" s="53">
        <f t="shared" si="70"/>
        <v>24</v>
      </c>
      <c r="J121" s="53">
        <f t="shared" si="71"/>
        <v>36</v>
      </c>
      <c r="K121" s="52">
        <v>6</v>
      </c>
      <c r="L121" s="58">
        <f t="shared" si="72"/>
        <v>99.366666666666674</v>
      </c>
      <c r="M121" s="35"/>
      <c r="N121" s="35">
        <f t="shared" si="73"/>
        <v>0</v>
      </c>
      <c r="O121" s="47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</row>
    <row r="122" spans="1:30" ht="14.5" x14ac:dyDescent="0.35">
      <c r="A122" s="16" t="s">
        <v>333</v>
      </c>
      <c r="B122" s="9" t="s">
        <v>101</v>
      </c>
      <c r="C122" s="9" t="s">
        <v>90</v>
      </c>
      <c r="D122" s="62" t="s">
        <v>102</v>
      </c>
      <c r="E122" s="52">
        <v>20</v>
      </c>
      <c r="F122" s="52">
        <f t="shared" si="67"/>
        <v>13.333333333333334</v>
      </c>
      <c r="G122" s="52">
        <f t="shared" si="68"/>
        <v>17</v>
      </c>
      <c r="H122" s="52">
        <f t="shared" si="69"/>
        <v>16.399999999999999</v>
      </c>
      <c r="I122" s="53">
        <f t="shared" si="70"/>
        <v>24</v>
      </c>
      <c r="J122" s="53">
        <f t="shared" si="71"/>
        <v>36</v>
      </c>
      <c r="K122" s="52">
        <v>6</v>
      </c>
      <c r="L122" s="58">
        <f t="shared" si="72"/>
        <v>132.73333333333335</v>
      </c>
      <c r="M122" s="35"/>
      <c r="N122" s="35">
        <f t="shared" si="73"/>
        <v>0</v>
      </c>
      <c r="O122" s="47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</row>
    <row r="123" spans="1:30" ht="14.5" x14ac:dyDescent="0.35">
      <c r="A123" s="16" t="s">
        <v>334</v>
      </c>
      <c r="B123" s="9" t="s">
        <v>103</v>
      </c>
      <c r="C123" s="9" t="s">
        <v>90</v>
      </c>
      <c r="D123" s="62" t="s">
        <v>96</v>
      </c>
      <c r="E123" s="52">
        <v>10</v>
      </c>
      <c r="F123" s="52">
        <f t="shared" si="67"/>
        <v>6.666666666666667</v>
      </c>
      <c r="G123" s="52">
        <f t="shared" si="68"/>
        <v>8.5</v>
      </c>
      <c r="H123" s="52">
        <f t="shared" si="69"/>
        <v>8.1999999999999993</v>
      </c>
      <c r="I123" s="53">
        <f t="shared" si="70"/>
        <v>24</v>
      </c>
      <c r="J123" s="53">
        <f t="shared" si="71"/>
        <v>36</v>
      </c>
      <c r="K123" s="52">
        <v>6</v>
      </c>
      <c r="L123" s="58">
        <f t="shared" si="72"/>
        <v>99.366666666666674</v>
      </c>
      <c r="M123" s="35"/>
      <c r="N123" s="35">
        <f t="shared" si="73"/>
        <v>0</v>
      </c>
      <c r="O123" s="47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</row>
    <row r="124" spans="1:30" ht="14.5" x14ac:dyDescent="0.35">
      <c r="A124" s="16" t="s">
        <v>527</v>
      </c>
      <c r="B124" s="9" t="s">
        <v>104</v>
      </c>
      <c r="C124" s="9" t="s">
        <v>90</v>
      </c>
      <c r="D124" s="62" t="s">
        <v>469</v>
      </c>
      <c r="E124" s="52">
        <v>10</v>
      </c>
      <c r="F124" s="52">
        <f t="shared" si="67"/>
        <v>6.666666666666667</v>
      </c>
      <c r="G124" s="52">
        <f t="shared" si="68"/>
        <v>8.5</v>
      </c>
      <c r="H124" s="52">
        <f t="shared" si="69"/>
        <v>8.1999999999999993</v>
      </c>
      <c r="I124" s="53">
        <f t="shared" si="70"/>
        <v>24</v>
      </c>
      <c r="J124" s="53">
        <f t="shared" si="71"/>
        <v>36</v>
      </c>
      <c r="K124" s="52">
        <v>6</v>
      </c>
      <c r="L124" s="58">
        <f t="shared" si="72"/>
        <v>99.366666666666674</v>
      </c>
      <c r="M124" s="35"/>
      <c r="N124" s="35">
        <f t="shared" si="73"/>
        <v>0</v>
      </c>
      <c r="O124" s="47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</row>
    <row r="125" spans="1:30" ht="14.5" x14ac:dyDescent="0.35">
      <c r="A125" s="16" t="s">
        <v>528</v>
      </c>
      <c r="B125" s="9" t="s">
        <v>105</v>
      </c>
      <c r="C125" s="9" t="s">
        <v>90</v>
      </c>
      <c r="D125" s="62" t="s">
        <v>91</v>
      </c>
      <c r="E125" s="52">
        <v>20</v>
      </c>
      <c r="F125" s="52">
        <f t="shared" si="67"/>
        <v>13.333333333333334</v>
      </c>
      <c r="G125" s="52">
        <f t="shared" si="68"/>
        <v>17</v>
      </c>
      <c r="H125" s="52">
        <f t="shared" si="69"/>
        <v>16.399999999999999</v>
      </c>
      <c r="I125" s="53">
        <f t="shared" si="70"/>
        <v>24</v>
      </c>
      <c r="J125" s="53">
        <f t="shared" si="71"/>
        <v>36</v>
      </c>
      <c r="K125" s="52">
        <v>6</v>
      </c>
      <c r="L125" s="58">
        <f t="shared" si="72"/>
        <v>132.73333333333335</v>
      </c>
      <c r="M125" s="35"/>
      <c r="N125" s="35">
        <f t="shared" si="73"/>
        <v>0</v>
      </c>
      <c r="O125" s="47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</row>
    <row r="126" spans="1:30" ht="14.5" x14ac:dyDescent="0.35">
      <c r="A126" s="16" t="s">
        <v>529</v>
      </c>
      <c r="B126" s="9" t="s">
        <v>106</v>
      </c>
      <c r="C126" s="9" t="s">
        <v>90</v>
      </c>
      <c r="D126" s="62" t="s">
        <v>471</v>
      </c>
      <c r="E126" s="52">
        <v>10</v>
      </c>
      <c r="F126" s="52">
        <f t="shared" si="67"/>
        <v>6.666666666666667</v>
      </c>
      <c r="G126" s="52">
        <f t="shared" si="68"/>
        <v>8.5</v>
      </c>
      <c r="H126" s="52">
        <f t="shared" si="69"/>
        <v>8.1999999999999993</v>
      </c>
      <c r="I126" s="53">
        <f t="shared" si="70"/>
        <v>24</v>
      </c>
      <c r="J126" s="53">
        <f t="shared" si="71"/>
        <v>36</v>
      </c>
      <c r="K126" s="52">
        <v>6</v>
      </c>
      <c r="L126" s="58">
        <f t="shared" si="72"/>
        <v>99.366666666666674</v>
      </c>
      <c r="M126" s="35"/>
      <c r="N126" s="35">
        <f t="shared" si="73"/>
        <v>0</v>
      </c>
      <c r="O126" s="47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</row>
    <row r="127" spans="1:30" ht="14.5" x14ac:dyDescent="0.35">
      <c r="A127" s="16" t="s">
        <v>530</v>
      </c>
      <c r="B127" s="9" t="s">
        <v>107</v>
      </c>
      <c r="C127" s="9" t="s">
        <v>90</v>
      </c>
      <c r="D127" s="62" t="s">
        <v>113</v>
      </c>
      <c r="E127" s="52">
        <v>20</v>
      </c>
      <c r="F127" s="52">
        <f t="shared" si="67"/>
        <v>13.333333333333334</v>
      </c>
      <c r="G127" s="52">
        <f t="shared" si="68"/>
        <v>17</v>
      </c>
      <c r="H127" s="52">
        <f t="shared" si="69"/>
        <v>16.399999999999999</v>
      </c>
      <c r="I127" s="53">
        <f t="shared" si="70"/>
        <v>24</v>
      </c>
      <c r="J127" s="53">
        <f t="shared" si="71"/>
        <v>36</v>
      </c>
      <c r="K127" s="52">
        <v>6</v>
      </c>
      <c r="L127" s="58">
        <f t="shared" si="72"/>
        <v>132.73333333333335</v>
      </c>
      <c r="M127" s="35"/>
      <c r="N127" s="35">
        <f t="shared" si="73"/>
        <v>0</v>
      </c>
      <c r="O127" s="47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</row>
    <row r="128" spans="1:30" ht="14.5" x14ac:dyDescent="0.35">
      <c r="A128" s="16" t="s">
        <v>531</v>
      </c>
      <c r="B128" s="9" t="s">
        <v>223</v>
      </c>
      <c r="C128" s="9" t="s">
        <v>90</v>
      </c>
      <c r="D128" s="62" t="s">
        <v>99</v>
      </c>
      <c r="E128" s="52">
        <v>20</v>
      </c>
      <c r="F128" s="52">
        <f t="shared" si="67"/>
        <v>13.333333333333334</v>
      </c>
      <c r="G128" s="52">
        <f t="shared" si="68"/>
        <v>17</v>
      </c>
      <c r="H128" s="52">
        <f t="shared" si="69"/>
        <v>16.399999999999999</v>
      </c>
      <c r="I128" s="53">
        <f t="shared" si="70"/>
        <v>24</v>
      </c>
      <c r="J128" s="53">
        <f t="shared" si="71"/>
        <v>36</v>
      </c>
      <c r="K128" s="52">
        <v>6</v>
      </c>
      <c r="L128" s="58">
        <f t="shared" si="72"/>
        <v>132.73333333333335</v>
      </c>
      <c r="M128" s="35"/>
      <c r="N128" s="35">
        <f t="shared" si="73"/>
        <v>0</v>
      </c>
      <c r="O128" s="47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</row>
    <row r="129" spans="1:30" ht="14.5" x14ac:dyDescent="0.35">
      <c r="A129" s="16" t="s">
        <v>532</v>
      </c>
      <c r="B129" s="9" t="s">
        <v>108</v>
      </c>
      <c r="C129" s="9" t="s">
        <v>90</v>
      </c>
      <c r="D129" s="62" t="s">
        <v>113</v>
      </c>
      <c r="E129" s="52">
        <v>10</v>
      </c>
      <c r="F129" s="52">
        <f t="shared" si="67"/>
        <v>6.666666666666667</v>
      </c>
      <c r="G129" s="52">
        <f t="shared" si="68"/>
        <v>8.5</v>
      </c>
      <c r="H129" s="52">
        <f t="shared" si="69"/>
        <v>8.1999999999999993</v>
      </c>
      <c r="I129" s="53">
        <f t="shared" si="70"/>
        <v>24</v>
      </c>
      <c r="J129" s="53">
        <f t="shared" si="71"/>
        <v>36</v>
      </c>
      <c r="K129" s="52">
        <v>6</v>
      </c>
      <c r="L129" s="58">
        <f t="shared" si="72"/>
        <v>99.366666666666674</v>
      </c>
      <c r="M129" s="35"/>
      <c r="N129" s="35">
        <f t="shared" si="73"/>
        <v>0</v>
      </c>
      <c r="O129" s="47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</row>
    <row r="130" spans="1:30" ht="14.5" x14ac:dyDescent="0.35">
      <c r="A130" s="16" t="s">
        <v>533</v>
      </c>
      <c r="B130" s="9" t="s">
        <v>109</v>
      </c>
      <c r="C130" s="9" t="s">
        <v>90</v>
      </c>
      <c r="D130" s="62" t="s">
        <v>472</v>
      </c>
      <c r="E130" s="52">
        <v>10</v>
      </c>
      <c r="F130" s="52">
        <f t="shared" si="67"/>
        <v>6.666666666666667</v>
      </c>
      <c r="G130" s="52">
        <f t="shared" si="68"/>
        <v>8.5</v>
      </c>
      <c r="H130" s="52">
        <f t="shared" si="69"/>
        <v>8.1999999999999993</v>
      </c>
      <c r="I130" s="53">
        <f t="shared" si="70"/>
        <v>24</v>
      </c>
      <c r="J130" s="53">
        <f t="shared" si="71"/>
        <v>36</v>
      </c>
      <c r="K130" s="52">
        <v>6</v>
      </c>
      <c r="L130" s="58">
        <f t="shared" si="72"/>
        <v>99.366666666666674</v>
      </c>
      <c r="M130" s="43"/>
      <c r="N130" s="35">
        <f t="shared" si="73"/>
        <v>0</v>
      </c>
    </row>
    <row r="131" spans="1:30" ht="14.5" x14ac:dyDescent="0.35">
      <c r="A131" s="16" t="s">
        <v>534</v>
      </c>
      <c r="B131" s="9" t="s">
        <v>110</v>
      </c>
      <c r="C131" s="9" t="s">
        <v>7</v>
      </c>
      <c r="D131" s="62" t="s">
        <v>473</v>
      </c>
      <c r="E131" s="52">
        <v>20</v>
      </c>
      <c r="F131" s="52">
        <f t="shared" si="67"/>
        <v>13.333333333333334</v>
      </c>
      <c r="G131" s="52">
        <f t="shared" si="68"/>
        <v>17</v>
      </c>
      <c r="H131" s="52">
        <f t="shared" si="69"/>
        <v>16.399999999999999</v>
      </c>
      <c r="I131" s="53">
        <f t="shared" si="70"/>
        <v>24</v>
      </c>
      <c r="J131" s="53">
        <f t="shared" si="71"/>
        <v>36</v>
      </c>
      <c r="K131" s="52">
        <v>6</v>
      </c>
      <c r="L131" s="58">
        <f t="shared" si="72"/>
        <v>132.73333333333335</v>
      </c>
      <c r="M131" s="43"/>
      <c r="N131" s="35">
        <f t="shared" si="73"/>
        <v>0</v>
      </c>
    </row>
    <row r="132" spans="1:30" ht="14.5" x14ac:dyDescent="0.35">
      <c r="A132" s="16" t="s">
        <v>535</v>
      </c>
      <c r="B132" s="9" t="s">
        <v>111</v>
      </c>
      <c r="C132" s="9" t="s">
        <v>90</v>
      </c>
      <c r="D132" s="62" t="s">
        <v>474</v>
      </c>
      <c r="E132" s="52">
        <v>20</v>
      </c>
      <c r="F132" s="52">
        <f t="shared" si="67"/>
        <v>13.333333333333334</v>
      </c>
      <c r="G132" s="52">
        <f t="shared" si="68"/>
        <v>17</v>
      </c>
      <c r="H132" s="52">
        <f t="shared" si="69"/>
        <v>16.399999999999999</v>
      </c>
      <c r="I132" s="53">
        <f t="shared" si="70"/>
        <v>24</v>
      </c>
      <c r="J132" s="53">
        <f t="shared" si="71"/>
        <v>36</v>
      </c>
      <c r="K132" s="52">
        <v>6</v>
      </c>
      <c r="L132" s="58">
        <f t="shared" si="72"/>
        <v>132.73333333333335</v>
      </c>
      <c r="M132" s="43"/>
      <c r="N132" s="35">
        <f t="shared" si="73"/>
        <v>0</v>
      </c>
    </row>
    <row r="133" spans="1:30" ht="14.5" x14ac:dyDescent="0.35">
      <c r="A133" s="16" t="s">
        <v>536</v>
      </c>
      <c r="B133" s="9" t="s">
        <v>112</v>
      </c>
      <c r="C133" s="9" t="s">
        <v>90</v>
      </c>
      <c r="D133" s="62" t="s">
        <v>469</v>
      </c>
      <c r="E133" s="52">
        <v>10</v>
      </c>
      <c r="F133" s="52">
        <f t="shared" si="67"/>
        <v>6.666666666666667</v>
      </c>
      <c r="G133" s="52">
        <f t="shared" si="68"/>
        <v>8.5</v>
      </c>
      <c r="H133" s="52">
        <f t="shared" si="69"/>
        <v>8.1999999999999993</v>
      </c>
      <c r="I133" s="53">
        <f t="shared" si="70"/>
        <v>24</v>
      </c>
      <c r="J133" s="53">
        <f t="shared" si="71"/>
        <v>36</v>
      </c>
      <c r="K133" s="52">
        <v>6</v>
      </c>
      <c r="L133" s="58">
        <f t="shared" si="72"/>
        <v>99.366666666666674</v>
      </c>
      <c r="M133" s="43"/>
      <c r="N133" s="35">
        <f t="shared" si="73"/>
        <v>0</v>
      </c>
    </row>
    <row r="134" spans="1:30" ht="14.5" x14ac:dyDescent="0.35">
      <c r="A134" s="16" t="s">
        <v>537</v>
      </c>
      <c r="B134" s="9" t="s">
        <v>114</v>
      </c>
      <c r="C134" s="9" t="s">
        <v>90</v>
      </c>
      <c r="D134" s="62" t="s">
        <v>102</v>
      </c>
      <c r="E134" s="52">
        <v>10</v>
      </c>
      <c r="F134" s="52">
        <f t="shared" si="67"/>
        <v>6.666666666666667</v>
      </c>
      <c r="G134" s="52">
        <f t="shared" si="68"/>
        <v>8.5</v>
      </c>
      <c r="H134" s="52">
        <f t="shared" si="69"/>
        <v>8.1999999999999993</v>
      </c>
      <c r="I134" s="53">
        <f t="shared" si="70"/>
        <v>24</v>
      </c>
      <c r="J134" s="53">
        <f t="shared" si="71"/>
        <v>36</v>
      </c>
      <c r="K134" s="52">
        <v>6</v>
      </c>
      <c r="L134" s="58">
        <f t="shared" si="72"/>
        <v>99.366666666666674</v>
      </c>
      <c r="M134" s="43"/>
      <c r="N134" s="35">
        <f t="shared" si="73"/>
        <v>0</v>
      </c>
      <c r="O134" s="50">
        <f>SUM(N115:N134)</f>
        <v>0</v>
      </c>
    </row>
    <row r="135" spans="1:30" ht="14.5" x14ac:dyDescent="0.35">
      <c r="A135" s="18"/>
      <c r="B135" s="3"/>
      <c r="C135" s="3"/>
      <c r="D135" s="64"/>
      <c r="E135" s="11"/>
      <c r="F135" s="11"/>
      <c r="G135" s="11"/>
      <c r="H135" s="11"/>
      <c r="I135" s="11"/>
      <c r="J135" s="11"/>
      <c r="K135" s="11"/>
      <c r="L135" s="11"/>
      <c r="M135" s="36"/>
      <c r="N135" s="36"/>
      <c r="O135" s="48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21" x14ac:dyDescent="0.5">
      <c r="A136" s="85" t="s">
        <v>115</v>
      </c>
      <c r="B136" s="86"/>
      <c r="C136" s="86"/>
      <c r="D136" s="86"/>
      <c r="E136" s="86"/>
      <c r="F136" s="86"/>
      <c r="G136" s="86"/>
      <c r="H136" s="86"/>
      <c r="I136" s="86"/>
      <c r="J136" s="86"/>
      <c r="K136" s="86"/>
      <c r="L136" s="86"/>
      <c r="M136" s="86"/>
      <c r="N136" s="87"/>
      <c r="O136" s="47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</row>
    <row r="137" spans="1:30" ht="14.5" x14ac:dyDescent="0.35">
      <c r="A137" s="16" t="s">
        <v>335</v>
      </c>
      <c r="B137" s="7" t="s">
        <v>224</v>
      </c>
      <c r="C137" s="7" t="s">
        <v>7</v>
      </c>
      <c r="D137" s="61" t="s">
        <v>116</v>
      </c>
      <c r="E137" s="52">
        <v>5</v>
      </c>
      <c r="F137" s="52">
        <f t="shared" ref="F137:F147" si="74">E137/3*2</f>
        <v>3.3333333333333335</v>
      </c>
      <c r="G137" s="52">
        <f t="shared" ref="G137:G147" si="75">E137*0.85</f>
        <v>4.25</v>
      </c>
      <c r="H137" s="52">
        <f t="shared" ref="H137:H147" si="76">E137*0.82</f>
        <v>4.0999999999999996</v>
      </c>
      <c r="I137" s="53">
        <f t="shared" ref="I137:I147" si="77">K137*4</f>
        <v>8</v>
      </c>
      <c r="J137" s="53">
        <f t="shared" ref="J137:J147" si="78">K137*6</f>
        <v>12</v>
      </c>
      <c r="K137" s="52">
        <v>2</v>
      </c>
      <c r="L137" s="58">
        <f t="shared" ref="L137:L147" si="79">SUM(E137:K137)</f>
        <v>38.683333333333337</v>
      </c>
      <c r="M137" s="44"/>
      <c r="N137" s="35">
        <f t="shared" ref="N137:N147" si="80">L137*M137</f>
        <v>0</v>
      </c>
    </row>
    <row r="138" spans="1:30" ht="14.5" x14ac:dyDescent="0.35">
      <c r="A138" s="16" t="s">
        <v>336</v>
      </c>
      <c r="B138" s="9" t="s">
        <v>118</v>
      </c>
      <c r="C138" s="9" t="s">
        <v>90</v>
      </c>
      <c r="D138" s="62" t="s">
        <v>475</v>
      </c>
      <c r="E138" s="52">
        <v>5</v>
      </c>
      <c r="F138" s="52">
        <f t="shared" si="74"/>
        <v>3.3333333333333335</v>
      </c>
      <c r="G138" s="52">
        <f t="shared" si="75"/>
        <v>4.25</v>
      </c>
      <c r="H138" s="52">
        <f t="shared" si="76"/>
        <v>4.0999999999999996</v>
      </c>
      <c r="I138" s="53">
        <f t="shared" si="77"/>
        <v>8</v>
      </c>
      <c r="J138" s="53">
        <f t="shared" si="78"/>
        <v>12</v>
      </c>
      <c r="K138" s="52">
        <v>2</v>
      </c>
      <c r="L138" s="58">
        <f t="shared" si="79"/>
        <v>38.683333333333337</v>
      </c>
      <c r="M138" s="43"/>
      <c r="N138" s="35">
        <f t="shared" si="80"/>
        <v>0</v>
      </c>
    </row>
    <row r="139" spans="1:30" ht="14.5" x14ac:dyDescent="0.35">
      <c r="A139" s="16" t="s">
        <v>337</v>
      </c>
      <c r="B139" s="9" t="s">
        <v>476</v>
      </c>
      <c r="C139" s="9" t="s">
        <v>478</v>
      </c>
      <c r="D139" s="62" t="s">
        <v>477</v>
      </c>
      <c r="E139" s="52">
        <v>5</v>
      </c>
      <c r="F139" s="52">
        <f t="shared" si="74"/>
        <v>3.3333333333333335</v>
      </c>
      <c r="G139" s="52">
        <f t="shared" si="75"/>
        <v>4.25</v>
      </c>
      <c r="H139" s="52">
        <f t="shared" si="76"/>
        <v>4.0999999999999996</v>
      </c>
      <c r="I139" s="53">
        <f t="shared" si="77"/>
        <v>8</v>
      </c>
      <c r="J139" s="53">
        <f t="shared" si="78"/>
        <v>12</v>
      </c>
      <c r="K139" s="52">
        <v>2</v>
      </c>
      <c r="L139" s="58">
        <f t="shared" si="79"/>
        <v>38.683333333333337</v>
      </c>
      <c r="M139" s="43"/>
      <c r="N139" s="35">
        <f t="shared" si="80"/>
        <v>0</v>
      </c>
    </row>
    <row r="140" spans="1:30" ht="14.5" x14ac:dyDescent="0.35">
      <c r="A140" s="16" t="s">
        <v>338</v>
      </c>
      <c r="B140" s="9" t="s">
        <v>119</v>
      </c>
      <c r="C140" s="9" t="s">
        <v>7</v>
      </c>
      <c r="D140" s="62" t="s">
        <v>479</v>
      </c>
      <c r="E140" s="52">
        <v>5</v>
      </c>
      <c r="F140" s="52">
        <f t="shared" si="74"/>
        <v>3.3333333333333335</v>
      </c>
      <c r="G140" s="52">
        <f t="shared" si="75"/>
        <v>4.25</v>
      </c>
      <c r="H140" s="52">
        <f t="shared" si="76"/>
        <v>4.0999999999999996</v>
      </c>
      <c r="I140" s="53">
        <f t="shared" si="77"/>
        <v>8</v>
      </c>
      <c r="J140" s="53">
        <f t="shared" si="78"/>
        <v>12</v>
      </c>
      <c r="K140" s="52">
        <v>2</v>
      </c>
      <c r="L140" s="58">
        <f t="shared" si="79"/>
        <v>38.683333333333337</v>
      </c>
      <c r="M140" s="43"/>
      <c r="N140" s="35">
        <f t="shared" si="80"/>
        <v>0</v>
      </c>
    </row>
    <row r="141" spans="1:30" ht="14.5" x14ac:dyDescent="0.35">
      <c r="A141" s="16" t="s">
        <v>339</v>
      </c>
      <c r="B141" s="9" t="s">
        <v>120</v>
      </c>
      <c r="C141" s="9" t="s">
        <v>7</v>
      </c>
      <c r="D141" s="62" t="s">
        <v>264</v>
      </c>
      <c r="E141" s="52">
        <v>5</v>
      </c>
      <c r="F141" s="52">
        <f t="shared" si="74"/>
        <v>3.3333333333333335</v>
      </c>
      <c r="G141" s="52">
        <f t="shared" si="75"/>
        <v>4.25</v>
      </c>
      <c r="H141" s="52">
        <f t="shared" si="76"/>
        <v>4.0999999999999996</v>
      </c>
      <c r="I141" s="53">
        <f t="shared" si="77"/>
        <v>8</v>
      </c>
      <c r="J141" s="53">
        <f t="shared" si="78"/>
        <v>12</v>
      </c>
      <c r="K141" s="52">
        <v>2</v>
      </c>
      <c r="L141" s="58">
        <f t="shared" si="79"/>
        <v>38.683333333333337</v>
      </c>
      <c r="M141" s="43"/>
      <c r="N141" s="35">
        <f t="shared" si="80"/>
        <v>0</v>
      </c>
    </row>
    <row r="142" spans="1:30" ht="14.5" x14ac:dyDescent="0.35">
      <c r="A142" s="16" t="s">
        <v>340</v>
      </c>
      <c r="B142" s="9" t="s">
        <v>121</v>
      </c>
      <c r="C142" s="9" t="s">
        <v>122</v>
      </c>
      <c r="D142" s="62" t="s">
        <v>123</v>
      </c>
      <c r="E142" s="52">
        <v>10</v>
      </c>
      <c r="F142" s="52">
        <f t="shared" si="74"/>
        <v>6.666666666666667</v>
      </c>
      <c r="G142" s="52">
        <f t="shared" si="75"/>
        <v>8.5</v>
      </c>
      <c r="H142" s="52">
        <f t="shared" si="76"/>
        <v>8.1999999999999993</v>
      </c>
      <c r="I142" s="53">
        <f t="shared" si="77"/>
        <v>8</v>
      </c>
      <c r="J142" s="53">
        <f t="shared" si="78"/>
        <v>12</v>
      </c>
      <c r="K142" s="52">
        <v>2</v>
      </c>
      <c r="L142" s="58">
        <f t="shared" si="79"/>
        <v>55.366666666666667</v>
      </c>
      <c r="M142" s="43"/>
      <c r="N142" s="35">
        <f t="shared" si="80"/>
        <v>0</v>
      </c>
    </row>
    <row r="143" spans="1:30" ht="14.5" x14ac:dyDescent="0.35">
      <c r="A143" s="16" t="s">
        <v>341</v>
      </c>
      <c r="B143" s="9" t="s">
        <v>124</v>
      </c>
      <c r="C143" s="9" t="s">
        <v>125</v>
      </c>
      <c r="D143" s="62" t="s">
        <v>480</v>
      </c>
      <c r="E143" s="52">
        <v>10</v>
      </c>
      <c r="F143" s="52">
        <f t="shared" si="74"/>
        <v>6.666666666666667</v>
      </c>
      <c r="G143" s="52">
        <f t="shared" si="75"/>
        <v>8.5</v>
      </c>
      <c r="H143" s="52">
        <f t="shared" si="76"/>
        <v>8.1999999999999993</v>
      </c>
      <c r="I143" s="53">
        <f t="shared" si="77"/>
        <v>8</v>
      </c>
      <c r="J143" s="53">
        <f t="shared" si="78"/>
        <v>12</v>
      </c>
      <c r="K143" s="52">
        <v>2</v>
      </c>
      <c r="L143" s="58">
        <f t="shared" si="79"/>
        <v>55.366666666666667</v>
      </c>
      <c r="M143" s="43"/>
      <c r="N143" s="35">
        <f t="shared" si="80"/>
        <v>0</v>
      </c>
    </row>
    <row r="144" spans="1:30" ht="14.5" x14ac:dyDescent="0.35">
      <c r="A144" s="16" t="s">
        <v>342</v>
      </c>
      <c r="B144" s="9" t="s">
        <v>126</v>
      </c>
      <c r="C144" s="9" t="s">
        <v>127</v>
      </c>
      <c r="D144" s="62" t="s">
        <v>265</v>
      </c>
      <c r="E144" s="52">
        <v>3</v>
      </c>
      <c r="F144" s="52">
        <f t="shared" si="74"/>
        <v>2</v>
      </c>
      <c r="G144" s="52">
        <f t="shared" si="75"/>
        <v>2.5499999999999998</v>
      </c>
      <c r="H144" s="52">
        <f t="shared" si="76"/>
        <v>2.46</v>
      </c>
      <c r="I144" s="53">
        <f t="shared" si="77"/>
        <v>8</v>
      </c>
      <c r="J144" s="53">
        <f t="shared" si="78"/>
        <v>12</v>
      </c>
      <c r="K144" s="52">
        <v>2</v>
      </c>
      <c r="L144" s="58">
        <f t="shared" si="79"/>
        <v>32.01</v>
      </c>
      <c r="M144" s="43"/>
      <c r="N144" s="35">
        <f t="shared" si="80"/>
        <v>0</v>
      </c>
    </row>
    <row r="145" spans="1:30" ht="14.5" x14ac:dyDescent="0.35">
      <c r="A145" s="16" t="s">
        <v>538</v>
      </c>
      <c r="B145" s="9" t="s">
        <v>128</v>
      </c>
      <c r="C145" s="9" t="s">
        <v>129</v>
      </c>
      <c r="D145" s="62" t="s">
        <v>81</v>
      </c>
      <c r="E145" s="52">
        <v>3</v>
      </c>
      <c r="F145" s="52">
        <f t="shared" si="74"/>
        <v>2</v>
      </c>
      <c r="G145" s="52">
        <f t="shared" si="75"/>
        <v>2.5499999999999998</v>
      </c>
      <c r="H145" s="52">
        <f t="shared" si="76"/>
        <v>2.46</v>
      </c>
      <c r="I145" s="53">
        <f t="shared" si="77"/>
        <v>8</v>
      </c>
      <c r="J145" s="53">
        <f t="shared" si="78"/>
        <v>12</v>
      </c>
      <c r="K145" s="52">
        <v>2</v>
      </c>
      <c r="L145" s="58">
        <f t="shared" si="79"/>
        <v>32.01</v>
      </c>
      <c r="M145" s="43"/>
      <c r="N145" s="35">
        <f t="shared" si="80"/>
        <v>0</v>
      </c>
    </row>
    <row r="146" spans="1:30" ht="14.5" x14ac:dyDescent="0.35">
      <c r="A146" s="16" t="s">
        <v>539</v>
      </c>
      <c r="B146" s="9" t="s">
        <v>130</v>
      </c>
      <c r="C146" s="9" t="s">
        <v>129</v>
      </c>
      <c r="D146" s="62" t="s">
        <v>131</v>
      </c>
      <c r="E146" s="52">
        <v>3</v>
      </c>
      <c r="F146" s="52">
        <f t="shared" si="74"/>
        <v>2</v>
      </c>
      <c r="G146" s="52">
        <f t="shared" si="75"/>
        <v>2.5499999999999998</v>
      </c>
      <c r="H146" s="52">
        <f t="shared" si="76"/>
        <v>2.46</v>
      </c>
      <c r="I146" s="53">
        <f t="shared" si="77"/>
        <v>8</v>
      </c>
      <c r="J146" s="53">
        <f t="shared" si="78"/>
        <v>12</v>
      </c>
      <c r="K146" s="52">
        <v>2</v>
      </c>
      <c r="L146" s="58">
        <f t="shared" si="79"/>
        <v>32.01</v>
      </c>
      <c r="M146" s="43"/>
      <c r="N146" s="35">
        <f t="shared" si="80"/>
        <v>0</v>
      </c>
    </row>
    <row r="147" spans="1:30" ht="14.5" x14ac:dyDescent="0.35">
      <c r="A147" s="16" t="s">
        <v>540</v>
      </c>
      <c r="B147" s="9" t="s">
        <v>226</v>
      </c>
      <c r="C147" s="9" t="s">
        <v>7</v>
      </c>
      <c r="D147" s="62" t="s">
        <v>99</v>
      </c>
      <c r="E147" s="52">
        <v>2</v>
      </c>
      <c r="F147" s="52">
        <f t="shared" si="74"/>
        <v>1.3333333333333333</v>
      </c>
      <c r="G147" s="52">
        <f t="shared" si="75"/>
        <v>1.7</v>
      </c>
      <c r="H147" s="52">
        <f t="shared" si="76"/>
        <v>1.64</v>
      </c>
      <c r="I147" s="53">
        <f t="shared" si="77"/>
        <v>8</v>
      </c>
      <c r="J147" s="53">
        <f t="shared" si="78"/>
        <v>12</v>
      </c>
      <c r="K147" s="52">
        <v>2</v>
      </c>
      <c r="L147" s="58">
        <f t="shared" si="79"/>
        <v>28.673333333333332</v>
      </c>
      <c r="M147" s="43"/>
      <c r="N147" s="35">
        <f t="shared" si="80"/>
        <v>0</v>
      </c>
      <c r="O147" s="50">
        <f>SUM(N137:N147)</f>
        <v>0</v>
      </c>
    </row>
    <row r="148" spans="1:30" ht="14.5" x14ac:dyDescent="0.35">
      <c r="A148" s="18"/>
      <c r="B148" s="3"/>
      <c r="C148" s="3"/>
      <c r="D148" s="64"/>
      <c r="E148" s="11"/>
      <c r="F148" s="11"/>
      <c r="G148" s="11"/>
      <c r="H148" s="11"/>
      <c r="I148" s="11"/>
      <c r="J148" s="11"/>
      <c r="K148" s="11"/>
      <c r="L148" s="11"/>
      <c r="M148" s="36"/>
      <c r="N148" s="36"/>
      <c r="O148" s="48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21" x14ac:dyDescent="0.5">
      <c r="A149" s="85" t="s">
        <v>132</v>
      </c>
      <c r="B149" s="86"/>
      <c r="C149" s="86"/>
      <c r="D149" s="86"/>
      <c r="E149" s="86"/>
      <c r="F149" s="86"/>
      <c r="G149" s="86"/>
      <c r="H149" s="86"/>
      <c r="I149" s="86"/>
      <c r="J149" s="86"/>
      <c r="K149" s="86"/>
      <c r="L149" s="86"/>
      <c r="M149" s="86"/>
      <c r="N149" s="87"/>
      <c r="O149" s="47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</row>
    <row r="150" spans="1:30" ht="14.5" x14ac:dyDescent="0.35">
      <c r="A150" s="17" t="s">
        <v>343</v>
      </c>
      <c r="B150" s="9" t="s">
        <v>134</v>
      </c>
      <c r="C150" s="9" t="s">
        <v>135</v>
      </c>
      <c r="D150" s="62" t="s">
        <v>482</v>
      </c>
      <c r="E150" s="52">
        <v>10</v>
      </c>
      <c r="F150" s="52">
        <f t="shared" ref="F150:F162" si="81">E150/3*2</f>
        <v>6.666666666666667</v>
      </c>
      <c r="G150" s="52">
        <f t="shared" ref="G150:G162" si="82">E150*0.85</f>
        <v>8.5</v>
      </c>
      <c r="H150" s="52">
        <f t="shared" ref="H150:H162" si="83">E150*0.82</f>
        <v>8.1999999999999993</v>
      </c>
      <c r="I150" s="53">
        <f t="shared" ref="I150:I162" si="84">K150*4</f>
        <v>36</v>
      </c>
      <c r="J150" s="53">
        <f t="shared" ref="J150:J162" si="85">K150*6</f>
        <v>54</v>
      </c>
      <c r="K150" s="52">
        <v>9</v>
      </c>
      <c r="L150" s="58">
        <f t="shared" ref="L150:L162" si="86">SUM(E150:K150)</f>
        <v>132.36666666666667</v>
      </c>
      <c r="M150" s="43"/>
      <c r="N150" s="35">
        <f t="shared" ref="N150:N162" si="87">L150*M150</f>
        <v>0</v>
      </c>
    </row>
    <row r="151" spans="1:30" ht="14.5" x14ac:dyDescent="0.35">
      <c r="A151" s="17" t="s">
        <v>344</v>
      </c>
      <c r="B151" s="6" t="s">
        <v>227</v>
      </c>
      <c r="C151" s="6" t="s">
        <v>136</v>
      </c>
      <c r="D151" s="65" t="s">
        <v>117</v>
      </c>
      <c r="E151" s="52">
        <v>10</v>
      </c>
      <c r="F151" s="52">
        <f t="shared" si="81"/>
        <v>6.666666666666667</v>
      </c>
      <c r="G151" s="52">
        <f t="shared" si="82"/>
        <v>8.5</v>
      </c>
      <c r="H151" s="52">
        <f t="shared" si="83"/>
        <v>8.1999999999999993</v>
      </c>
      <c r="I151" s="53">
        <f t="shared" si="84"/>
        <v>36</v>
      </c>
      <c r="J151" s="53">
        <f t="shared" si="85"/>
        <v>54</v>
      </c>
      <c r="K151" s="52">
        <v>9</v>
      </c>
      <c r="L151" s="58">
        <f t="shared" si="86"/>
        <v>132.36666666666667</v>
      </c>
      <c r="M151" s="43"/>
      <c r="N151" s="35">
        <f t="shared" si="87"/>
        <v>0</v>
      </c>
    </row>
    <row r="152" spans="1:30" ht="14.5" x14ac:dyDescent="0.35">
      <c r="A152" s="17" t="s">
        <v>345</v>
      </c>
      <c r="B152" s="9" t="s">
        <v>138</v>
      </c>
      <c r="C152" s="9" t="s">
        <v>7</v>
      </c>
      <c r="D152" s="62" t="s">
        <v>117</v>
      </c>
      <c r="E152" s="52">
        <v>10</v>
      </c>
      <c r="F152" s="52">
        <f t="shared" si="81"/>
        <v>6.666666666666667</v>
      </c>
      <c r="G152" s="52">
        <f t="shared" si="82"/>
        <v>8.5</v>
      </c>
      <c r="H152" s="52">
        <f t="shared" si="83"/>
        <v>8.1999999999999993</v>
      </c>
      <c r="I152" s="53">
        <f t="shared" si="84"/>
        <v>36</v>
      </c>
      <c r="J152" s="53">
        <f t="shared" si="85"/>
        <v>54</v>
      </c>
      <c r="K152" s="52">
        <v>9</v>
      </c>
      <c r="L152" s="58">
        <f t="shared" si="86"/>
        <v>132.36666666666667</v>
      </c>
      <c r="M152" s="43"/>
      <c r="N152" s="35">
        <f t="shared" si="87"/>
        <v>0</v>
      </c>
    </row>
    <row r="153" spans="1:30" ht="14.5" x14ac:dyDescent="0.35">
      <c r="A153" s="17" t="s">
        <v>346</v>
      </c>
      <c r="B153" s="9" t="s">
        <v>483</v>
      </c>
      <c r="C153" s="9" t="s">
        <v>484</v>
      </c>
      <c r="D153" s="62" t="s">
        <v>24</v>
      </c>
      <c r="E153" s="52">
        <v>40</v>
      </c>
      <c r="F153" s="52">
        <f t="shared" si="81"/>
        <v>26.666666666666668</v>
      </c>
      <c r="G153" s="52">
        <f t="shared" si="82"/>
        <v>34</v>
      </c>
      <c r="H153" s="52">
        <f t="shared" si="83"/>
        <v>32.799999999999997</v>
      </c>
      <c r="I153" s="53">
        <f t="shared" si="84"/>
        <v>72</v>
      </c>
      <c r="J153" s="53">
        <f t="shared" si="85"/>
        <v>108</v>
      </c>
      <c r="K153" s="52">
        <v>18</v>
      </c>
      <c r="L153" s="58">
        <f t="shared" si="86"/>
        <v>331.4666666666667</v>
      </c>
      <c r="M153" s="43"/>
      <c r="N153" s="35">
        <f t="shared" si="87"/>
        <v>0</v>
      </c>
    </row>
    <row r="154" spans="1:30" ht="14.5" x14ac:dyDescent="0.35">
      <c r="A154" s="17" t="s">
        <v>347</v>
      </c>
      <c r="B154" s="9" t="s">
        <v>486</v>
      </c>
      <c r="C154" s="9" t="s">
        <v>484</v>
      </c>
      <c r="D154" s="62" t="s">
        <v>24</v>
      </c>
      <c r="E154" s="52">
        <v>40</v>
      </c>
      <c r="F154" s="52">
        <f t="shared" si="81"/>
        <v>26.666666666666668</v>
      </c>
      <c r="G154" s="52">
        <f t="shared" si="82"/>
        <v>34</v>
      </c>
      <c r="H154" s="52">
        <f t="shared" si="83"/>
        <v>32.799999999999997</v>
      </c>
      <c r="I154" s="53">
        <f t="shared" si="84"/>
        <v>72</v>
      </c>
      <c r="J154" s="53">
        <f t="shared" si="85"/>
        <v>108</v>
      </c>
      <c r="K154" s="52">
        <v>18</v>
      </c>
      <c r="L154" s="58">
        <f t="shared" si="86"/>
        <v>331.4666666666667</v>
      </c>
      <c r="M154" s="43"/>
      <c r="N154" s="35">
        <f t="shared" si="87"/>
        <v>0</v>
      </c>
    </row>
    <row r="155" spans="1:30" ht="14.5" x14ac:dyDescent="0.35">
      <c r="A155" s="17" t="s">
        <v>541</v>
      </c>
      <c r="B155" s="9" t="s">
        <v>139</v>
      </c>
      <c r="C155" s="9" t="s">
        <v>485</v>
      </c>
      <c r="D155" s="62" t="s">
        <v>117</v>
      </c>
      <c r="E155" s="52">
        <v>30</v>
      </c>
      <c r="F155" s="52">
        <f t="shared" si="81"/>
        <v>20</v>
      </c>
      <c r="G155" s="52">
        <f t="shared" si="82"/>
        <v>25.5</v>
      </c>
      <c r="H155" s="52">
        <f t="shared" si="83"/>
        <v>24.599999999999998</v>
      </c>
      <c r="I155" s="53">
        <f t="shared" si="84"/>
        <v>36</v>
      </c>
      <c r="J155" s="53">
        <f t="shared" si="85"/>
        <v>54</v>
      </c>
      <c r="K155" s="52">
        <v>9</v>
      </c>
      <c r="L155" s="58">
        <f t="shared" si="86"/>
        <v>199.1</v>
      </c>
      <c r="M155" s="43"/>
      <c r="N155" s="35">
        <f t="shared" si="87"/>
        <v>0</v>
      </c>
    </row>
    <row r="156" spans="1:30" ht="14.5" x14ac:dyDescent="0.35">
      <c r="A156" s="17" t="s">
        <v>542</v>
      </c>
      <c r="B156" s="9" t="s">
        <v>140</v>
      </c>
      <c r="C156" s="9" t="s">
        <v>141</v>
      </c>
      <c r="D156" s="62" t="s">
        <v>147</v>
      </c>
      <c r="E156" s="52">
        <v>10</v>
      </c>
      <c r="F156" s="52">
        <f t="shared" si="81"/>
        <v>6.666666666666667</v>
      </c>
      <c r="G156" s="52">
        <f t="shared" si="82"/>
        <v>8.5</v>
      </c>
      <c r="H156" s="52">
        <f t="shared" si="83"/>
        <v>8.1999999999999993</v>
      </c>
      <c r="I156" s="53">
        <f t="shared" si="84"/>
        <v>12</v>
      </c>
      <c r="J156" s="53">
        <f t="shared" si="85"/>
        <v>18</v>
      </c>
      <c r="K156" s="52">
        <v>3</v>
      </c>
      <c r="L156" s="58">
        <f t="shared" si="86"/>
        <v>66.366666666666674</v>
      </c>
      <c r="M156" s="43"/>
      <c r="N156" s="35">
        <f t="shared" si="87"/>
        <v>0</v>
      </c>
    </row>
    <row r="157" spans="1:30" ht="14.5" x14ac:dyDescent="0.35">
      <c r="A157" s="17" t="s">
        <v>543</v>
      </c>
      <c r="B157" s="9" t="s">
        <v>142</v>
      </c>
      <c r="C157" s="9" t="s">
        <v>143</v>
      </c>
      <c r="D157" s="62" t="s">
        <v>144</v>
      </c>
      <c r="E157" s="52">
        <v>10</v>
      </c>
      <c r="F157" s="52">
        <f t="shared" si="81"/>
        <v>6.666666666666667</v>
      </c>
      <c r="G157" s="52">
        <f t="shared" si="82"/>
        <v>8.5</v>
      </c>
      <c r="H157" s="52">
        <f t="shared" si="83"/>
        <v>8.1999999999999993</v>
      </c>
      <c r="I157" s="53">
        <f t="shared" si="84"/>
        <v>36</v>
      </c>
      <c r="J157" s="53">
        <f t="shared" si="85"/>
        <v>54</v>
      </c>
      <c r="K157" s="52">
        <v>9</v>
      </c>
      <c r="L157" s="58">
        <f t="shared" si="86"/>
        <v>132.36666666666667</v>
      </c>
      <c r="M157" s="43"/>
      <c r="N157" s="35">
        <f t="shared" si="87"/>
        <v>0</v>
      </c>
    </row>
    <row r="158" spans="1:30" ht="14.5" x14ac:dyDescent="0.35">
      <c r="A158" s="17" t="s">
        <v>544</v>
      </c>
      <c r="B158" s="9" t="s">
        <v>145</v>
      </c>
      <c r="C158" s="9" t="s">
        <v>143</v>
      </c>
      <c r="D158" s="62" t="s">
        <v>117</v>
      </c>
      <c r="E158" s="52">
        <v>20</v>
      </c>
      <c r="F158" s="52">
        <f t="shared" si="81"/>
        <v>13.333333333333334</v>
      </c>
      <c r="G158" s="52">
        <f t="shared" si="82"/>
        <v>17</v>
      </c>
      <c r="H158" s="52">
        <f t="shared" si="83"/>
        <v>16.399999999999999</v>
      </c>
      <c r="I158" s="53">
        <f t="shared" si="84"/>
        <v>36</v>
      </c>
      <c r="J158" s="53">
        <f t="shared" si="85"/>
        <v>54</v>
      </c>
      <c r="K158" s="52">
        <v>9</v>
      </c>
      <c r="L158" s="58">
        <f t="shared" si="86"/>
        <v>165.73333333333335</v>
      </c>
      <c r="M158" s="43"/>
      <c r="N158" s="35">
        <f t="shared" si="87"/>
        <v>0</v>
      </c>
    </row>
    <row r="159" spans="1:30" ht="14.5" x14ac:dyDescent="0.35">
      <c r="A159" s="17" t="s">
        <v>545</v>
      </c>
      <c r="B159" s="9" t="s">
        <v>146</v>
      </c>
      <c r="C159" s="9" t="s">
        <v>137</v>
      </c>
      <c r="D159" s="62" t="s">
        <v>147</v>
      </c>
      <c r="E159" s="52">
        <v>5</v>
      </c>
      <c r="F159" s="52">
        <f t="shared" si="81"/>
        <v>3.3333333333333335</v>
      </c>
      <c r="G159" s="52">
        <f t="shared" si="82"/>
        <v>4.25</v>
      </c>
      <c r="H159" s="52">
        <f t="shared" si="83"/>
        <v>4.0999999999999996</v>
      </c>
      <c r="I159" s="53">
        <f t="shared" si="84"/>
        <v>12</v>
      </c>
      <c r="J159" s="53">
        <f t="shared" si="85"/>
        <v>18</v>
      </c>
      <c r="K159" s="52">
        <v>3</v>
      </c>
      <c r="L159" s="58">
        <f t="shared" si="86"/>
        <v>49.683333333333337</v>
      </c>
      <c r="M159" s="43"/>
      <c r="N159" s="35">
        <f t="shared" si="87"/>
        <v>0</v>
      </c>
    </row>
    <row r="160" spans="1:30" ht="14.5" x14ac:dyDescent="0.35">
      <c r="A160" s="17" t="s">
        <v>546</v>
      </c>
      <c r="B160" s="9" t="s">
        <v>266</v>
      </c>
      <c r="C160" s="9" t="s">
        <v>148</v>
      </c>
      <c r="D160" s="62" t="s">
        <v>15</v>
      </c>
      <c r="E160" s="52">
        <v>50</v>
      </c>
      <c r="F160" s="52">
        <f t="shared" si="81"/>
        <v>33.333333333333336</v>
      </c>
      <c r="G160" s="52">
        <f t="shared" si="82"/>
        <v>42.5</v>
      </c>
      <c r="H160" s="52">
        <f t="shared" si="83"/>
        <v>41</v>
      </c>
      <c r="I160" s="53">
        <f t="shared" si="84"/>
        <v>72</v>
      </c>
      <c r="J160" s="53">
        <f t="shared" si="85"/>
        <v>108</v>
      </c>
      <c r="K160" s="52">
        <v>18</v>
      </c>
      <c r="L160" s="58">
        <f t="shared" si="86"/>
        <v>364.83333333333337</v>
      </c>
      <c r="M160" s="43"/>
      <c r="N160" s="35">
        <f t="shared" si="87"/>
        <v>0</v>
      </c>
    </row>
    <row r="161" spans="1:30" ht="14.5" x14ac:dyDescent="0.35">
      <c r="A161" s="17" t="s">
        <v>547</v>
      </c>
      <c r="B161" s="9" t="s">
        <v>149</v>
      </c>
      <c r="C161" s="9" t="s">
        <v>150</v>
      </c>
      <c r="D161" s="62" t="s">
        <v>117</v>
      </c>
      <c r="E161" s="52">
        <v>3</v>
      </c>
      <c r="F161" s="52">
        <f t="shared" si="81"/>
        <v>2</v>
      </c>
      <c r="G161" s="52">
        <f t="shared" si="82"/>
        <v>2.5499999999999998</v>
      </c>
      <c r="H161" s="52">
        <f t="shared" si="83"/>
        <v>2.46</v>
      </c>
      <c r="I161" s="53">
        <f t="shared" si="84"/>
        <v>12</v>
      </c>
      <c r="J161" s="53">
        <f t="shared" si="85"/>
        <v>18</v>
      </c>
      <c r="K161" s="52">
        <v>3</v>
      </c>
      <c r="L161" s="58">
        <f t="shared" si="86"/>
        <v>43.01</v>
      </c>
      <c r="M161" s="43"/>
      <c r="N161" s="35">
        <f t="shared" si="87"/>
        <v>0</v>
      </c>
    </row>
    <row r="162" spans="1:30" ht="14.5" x14ac:dyDescent="0.35">
      <c r="A162" s="17" t="s">
        <v>548</v>
      </c>
      <c r="B162" s="9" t="s">
        <v>151</v>
      </c>
      <c r="C162" s="9" t="s">
        <v>150</v>
      </c>
      <c r="D162" s="62" t="s">
        <v>117</v>
      </c>
      <c r="E162" s="52">
        <v>3</v>
      </c>
      <c r="F162" s="52">
        <f t="shared" si="81"/>
        <v>2</v>
      </c>
      <c r="G162" s="52">
        <f t="shared" si="82"/>
        <v>2.5499999999999998</v>
      </c>
      <c r="H162" s="52">
        <f t="shared" si="83"/>
        <v>2.46</v>
      </c>
      <c r="I162" s="53">
        <f t="shared" si="84"/>
        <v>12</v>
      </c>
      <c r="J162" s="53">
        <f t="shared" si="85"/>
        <v>18</v>
      </c>
      <c r="K162" s="52">
        <v>3</v>
      </c>
      <c r="L162" s="58">
        <f t="shared" si="86"/>
        <v>43.01</v>
      </c>
      <c r="M162" s="43"/>
      <c r="N162" s="35">
        <f t="shared" si="87"/>
        <v>0</v>
      </c>
      <c r="O162" s="50">
        <f>SUM(N150:N162)</f>
        <v>0</v>
      </c>
    </row>
    <row r="163" spans="1:30" ht="14.5" x14ac:dyDescent="0.35">
      <c r="A163" s="18"/>
      <c r="B163" s="3"/>
      <c r="C163" s="3"/>
      <c r="D163" s="64"/>
      <c r="E163" s="11"/>
      <c r="F163" s="11"/>
      <c r="G163" s="11"/>
      <c r="H163" s="11"/>
      <c r="I163" s="11"/>
      <c r="J163" s="11"/>
      <c r="K163" s="11"/>
      <c r="L163" s="11"/>
      <c r="M163" s="36"/>
      <c r="N163" s="36"/>
      <c r="O163" s="48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21" x14ac:dyDescent="0.5">
      <c r="A164" s="85" t="s">
        <v>152</v>
      </c>
      <c r="B164" s="86"/>
      <c r="C164" s="86"/>
      <c r="D164" s="86"/>
      <c r="E164" s="86"/>
      <c r="F164" s="86"/>
      <c r="G164" s="86"/>
      <c r="H164" s="86"/>
      <c r="I164" s="86"/>
      <c r="J164" s="86"/>
      <c r="K164" s="86"/>
      <c r="L164" s="86"/>
      <c r="M164" s="86"/>
      <c r="N164" s="87"/>
      <c r="O164" s="47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</row>
    <row r="165" spans="1:30" ht="14.5" x14ac:dyDescent="0.35">
      <c r="A165" s="16" t="s">
        <v>348</v>
      </c>
      <c r="B165" s="7" t="s">
        <v>153</v>
      </c>
      <c r="C165" s="9" t="s">
        <v>488</v>
      </c>
      <c r="D165" s="61" t="s">
        <v>487</v>
      </c>
      <c r="E165" s="52">
        <v>100</v>
      </c>
      <c r="F165" s="52">
        <f t="shared" ref="F165:F173" si="88">E165/3*2</f>
        <v>66.666666666666671</v>
      </c>
      <c r="G165" s="52">
        <f t="shared" ref="G165:G173" si="89">E165*0.85</f>
        <v>85</v>
      </c>
      <c r="H165" s="52">
        <f t="shared" ref="H165:H173" si="90">E165*0.82</f>
        <v>82</v>
      </c>
      <c r="I165" s="53">
        <f t="shared" ref="I165:I173" si="91">K165*4</f>
        <v>240</v>
      </c>
      <c r="J165" s="53">
        <f t="shared" ref="J165:J173" si="92">K165*6</f>
        <v>360</v>
      </c>
      <c r="K165" s="52">
        <v>60</v>
      </c>
      <c r="L165" s="58">
        <f t="shared" ref="L165:L173" si="93">SUM(E165:K165)</f>
        <v>993.66666666666674</v>
      </c>
      <c r="M165" s="44"/>
      <c r="N165" s="35">
        <f t="shared" ref="N165:N173" si="94">L165*M165</f>
        <v>0</v>
      </c>
    </row>
    <row r="166" spans="1:30" ht="14.5" x14ac:dyDescent="0.35">
      <c r="A166" s="16" t="s">
        <v>349</v>
      </c>
      <c r="B166" s="9" t="s">
        <v>154</v>
      </c>
      <c r="C166" s="9" t="s">
        <v>488</v>
      </c>
      <c r="D166" s="61" t="s">
        <v>487</v>
      </c>
      <c r="E166" s="52">
        <v>100</v>
      </c>
      <c r="F166" s="52">
        <f t="shared" si="88"/>
        <v>66.666666666666671</v>
      </c>
      <c r="G166" s="52">
        <f t="shared" si="89"/>
        <v>85</v>
      </c>
      <c r="H166" s="52">
        <f t="shared" si="90"/>
        <v>82</v>
      </c>
      <c r="I166" s="53">
        <f t="shared" si="91"/>
        <v>240</v>
      </c>
      <c r="J166" s="53">
        <f t="shared" si="92"/>
        <v>360</v>
      </c>
      <c r="K166" s="52">
        <v>60</v>
      </c>
      <c r="L166" s="58">
        <f t="shared" si="93"/>
        <v>993.66666666666674</v>
      </c>
      <c r="M166" s="43"/>
      <c r="N166" s="35">
        <f t="shared" si="94"/>
        <v>0</v>
      </c>
    </row>
    <row r="167" spans="1:30" ht="14.5" x14ac:dyDescent="0.35">
      <c r="A167" s="16" t="s">
        <v>350</v>
      </c>
      <c r="B167" s="9" t="s">
        <v>489</v>
      </c>
      <c r="C167" s="9" t="s">
        <v>488</v>
      </c>
      <c r="D167" s="61" t="s">
        <v>487</v>
      </c>
      <c r="E167" s="52">
        <v>100</v>
      </c>
      <c r="F167" s="52">
        <f t="shared" si="88"/>
        <v>66.666666666666671</v>
      </c>
      <c r="G167" s="52">
        <f t="shared" si="89"/>
        <v>85</v>
      </c>
      <c r="H167" s="52">
        <f t="shared" si="90"/>
        <v>82</v>
      </c>
      <c r="I167" s="53">
        <f t="shared" si="91"/>
        <v>240</v>
      </c>
      <c r="J167" s="53">
        <f t="shared" si="92"/>
        <v>360</v>
      </c>
      <c r="K167" s="52">
        <v>60</v>
      </c>
      <c r="L167" s="58">
        <f t="shared" si="93"/>
        <v>993.66666666666674</v>
      </c>
      <c r="M167" s="43"/>
      <c r="N167" s="35">
        <f t="shared" si="94"/>
        <v>0</v>
      </c>
    </row>
    <row r="168" spans="1:30" ht="14.5" x14ac:dyDescent="0.35">
      <c r="A168" s="16" t="s">
        <v>351</v>
      </c>
      <c r="B168" s="9" t="s">
        <v>155</v>
      </c>
      <c r="C168" s="9" t="s">
        <v>488</v>
      </c>
      <c r="D168" s="61" t="s">
        <v>487</v>
      </c>
      <c r="E168" s="52">
        <v>100</v>
      </c>
      <c r="F168" s="52">
        <f t="shared" si="88"/>
        <v>66.666666666666671</v>
      </c>
      <c r="G168" s="52">
        <f t="shared" si="89"/>
        <v>85</v>
      </c>
      <c r="H168" s="52">
        <f t="shared" si="90"/>
        <v>82</v>
      </c>
      <c r="I168" s="53">
        <f t="shared" si="91"/>
        <v>240</v>
      </c>
      <c r="J168" s="53">
        <f t="shared" si="92"/>
        <v>360</v>
      </c>
      <c r="K168" s="52">
        <v>60</v>
      </c>
      <c r="L168" s="58">
        <f t="shared" si="93"/>
        <v>993.66666666666674</v>
      </c>
      <c r="M168" s="43"/>
      <c r="N168" s="35">
        <f t="shared" si="94"/>
        <v>0</v>
      </c>
    </row>
    <row r="169" spans="1:30" ht="14.5" x14ac:dyDescent="0.35">
      <c r="A169" s="16" t="s">
        <v>352</v>
      </c>
      <c r="B169" s="9" t="s">
        <v>156</v>
      </c>
      <c r="C169" s="9" t="s">
        <v>7</v>
      </c>
      <c r="D169" s="62" t="s">
        <v>157</v>
      </c>
      <c r="E169" s="52">
        <v>10</v>
      </c>
      <c r="F169" s="52">
        <f t="shared" si="88"/>
        <v>6.666666666666667</v>
      </c>
      <c r="G169" s="52">
        <f t="shared" si="89"/>
        <v>8.5</v>
      </c>
      <c r="H169" s="52">
        <f t="shared" si="90"/>
        <v>8.1999999999999993</v>
      </c>
      <c r="I169" s="53">
        <f t="shared" si="91"/>
        <v>36</v>
      </c>
      <c r="J169" s="53">
        <f t="shared" si="92"/>
        <v>54</v>
      </c>
      <c r="K169" s="52">
        <v>9</v>
      </c>
      <c r="L169" s="58">
        <f t="shared" si="93"/>
        <v>132.36666666666667</v>
      </c>
      <c r="M169" s="43"/>
      <c r="N169" s="35">
        <f t="shared" si="94"/>
        <v>0</v>
      </c>
    </row>
    <row r="170" spans="1:30" ht="14.5" x14ac:dyDescent="0.35">
      <c r="A170" s="16" t="s">
        <v>353</v>
      </c>
      <c r="B170" s="9" t="s">
        <v>158</v>
      </c>
      <c r="C170" s="9" t="s">
        <v>159</v>
      </c>
      <c r="D170" s="62" t="s">
        <v>160</v>
      </c>
      <c r="E170" s="52">
        <v>10</v>
      </c>
      <c r="F170" s="52">
        <f t="shared" si="88"/>
        <v>6.666666666666667</v>
      </c>
      <c r="G170" s="52">
        <f t="shared" si="89"/>
        <v>8.5</v>
      </c>
      <c r="H170" s="52">
        <f t="shared" si="90"/>
        <v>8.1999999999999993</v>
      </c>
      <c r="I170" s="53">
        <f t="shared" si="91"/>
        <v>36</v>
      </c>
      <c r="J170" s="53">
        <f t="shared" si="92"/>
        <v>54</v>
      </c>
      <c r="K170" s="52">
        <v>9</v>
      </c>
      <c r="L170" s="58">
        <f t="shared" si="93"/>
        <v>132.36666666666667</v>
      </c>
      <c r="M170" s="43"/>
      <c r="N170" s="35">
        <f t="shared" si="94"/>
        <v>0</v>
      </c>
    </row>
    <row r="171" spans="1:30" ht="14.5" x14ac:dyDescent="0.35">
      <c r="A171" s="16" t="s">
        <v>354</v>
      </c>
      <c r="B171" s="9" t="s">
        <v>228</v>
      </c>
      <c r="C171" s="9" t="s">
        <v>133</v>
      </c>
      <c r="D171" s="62" t="s">
        <v>161</v>
      </c>
      <c r="E171" s="52">
        <v>10</v>
      </c>
      <c r="F171" s="52">
        <f t="shared" si="88"/>
        <v>6.666666666666667</v>
      </c>
      <c r="G171" s="52">
        <f t="shared" si="89"/>
        <v>8.5</v>
      </c>
      <c r="H171" s="52">
        <f t="shared" si="90"/>
        <v>8.1999999999999993</v>
      </c>
      <c r="I171" s="53">
        <f t="shared" si="91"/>
        <v>36</v>
      </c>
      <c r="J171" s="53">
        <f t="shared" si="92"/>
        <v>54</v>
      </c>
      <c r="K171" s="52">
        <v>9</v>
      </c>
      <c r="L171" s="58">
        <f t="shared" si="93"/>
        <v>132.36666666666667</v>
      </c>
      <c r="M171" s="43"/>
      <c r="N171" s="35">
        <f t="shared" si="94"/>
        <v>0</v>
      </c>
    </row>
    <row r="172" spans="1:30" ht="14.5" x14ac:dyDescent="0.35">
      <c r="A172" s="16" t="s">
        <v>355</v>
      </c>
      <c r="B172" s="9" t="s">
        <v>162</v>
      </c>
      <c r="C172" s="9" t="s">
        <v>150</v>
      </c>
      <c r="D172" s="62" t="s">
        <v>481</v>
      </c>
      <c r="E172" s="52">
        <v>10</v>
      </c>
      <c r="F172" s="52">
        <f t="shared" si="88"/>
        <v>6.666666666666667</v>
      </c>
      <c r="G172" s="52">
        <f t="shared" si="89"/>
        <v>8.5</v>
      </c>
      <c r="H172" s="52">
        <f t="shared" si="90"/>
        <v>8.1999999999999993</v>
      </c>
      <c r="I172" s="53">
        <f t="shared" si="91"/>
        <v>36</v>
      </c>
      <c r="J172" s="53">
        <f t="shared" si="92"/>
        <v>54</v>
      </c>
      <c r="K172" s="52">
        <v>9</v>
      </c>
      <c r="L172" s="58">
        <f t="shared" si="93"/>
        <v>132.36666666666667</v>
      </c>
      <c r="M172" s="43"/>
      <c r="N172" s="35">
        <f t="shared" si="94"/>
        <v>0</v>
      </c>
    </row>
    <row r="173" spans="1:30" ht="14.5" x14ac:dyDescent="0.35">
      <c r="A173" s="16" t="s">
        <v>356</v>
      </c>
      <c r="B173" s="9" t="s">
        <v>242</v>
      </c>
      <c r="C173" s="9" t="s">
        <v>7</v>
      </c>
      <c r="D173" s="62" t="s">
        <v>490</v>
      </c>
      <c r="E173" s="52">
        <v>300</v>
      </c>
      <c r="F173" s="52">
        <f t="shared" si="88"/>
        <v>200</v>
      </c>
      <c r="G173" s="52">
        <f t="shared" si="89"/>
        <v>255</v>
      </c>
      <c r="H173" s="52">
        <f t="shared" si="90"/>
        <v>245.99999999999997</v>
      </c>
      <c r="I173" s="53">
        <f t="shared" si="91"/>
        <v>360</v>
      </c>
      <c r="J173" s="53">
        <f t="shared" si="92"/>
        <v>540</v>
      </c>
      <c r="K173" s="52">
        <v>90</v>
      </c>
      <c r="L173" s="58">
        <f t="shared" si="93"/>
        <v>1991</v>
      </c>
      <c r="M173" s="43"/>
      <c r="N173" s="35">
        <f t="shared" si="94"/>
        <v>0</v>
      </c>
      <c r="O173" s="50">
        <f>SUM(N165:N173)</f>
        <v>0</v>
      </c>
    </row>
    <row r="174" spans="1:30" ht="14.5" x14ac:dyDescent="0.35">
      <c r="A174" s="18"/>
      <c r="B174" s="3"/>
      <c r="C174" s="3"/>
      <c r="D174" s="64"/>
      <c r="E174" s="11"/>
      <c r="F174" s="11"/>
      <c r="G174" s="11"/>
      <c r="H174" s="11"/>
      <c r="I174" s="11"/>
      <c r="J174" s="11"/>
      <c r="K174" s="11"/>
      <c r="L174" s="11"/>
      <c r="M174" s="36"/>
      <c r="N174" s="36"/>
      <c r="O174" s="48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21" x14ac:dyDescent="0.5">
      <c r="A175" s="85" t="s">
        <v>163</v>
      </c>
      <c r="B175" s="86"/>
      <c r="C175" s="86"/>
      <c r="D175" s="86"/>
      <c r="E175" s="88"/>
      <c r="F175" s="88"/>
      <c r="G175" s="88"/>
      <c r="H175" s="88"/>
      <c r="I175" s="88"/>
      <c r="J175" s="88"/>
      <c r="K175" s="88"/>
      <c r="L175" s="88"/>
      <c r="M175" s="88"/>
      <c r="N175" s="89"/>
      <c r="O175" s="47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</row>
    <row r="176" spans="1:30" ht="14.5" x14ac:dyDescent="0.35">
      <c r="A176" s="17" t="s">
        <v>357</v>
      </c>
      <c r="B176" s="9" t="s">
        <v>178</v>
      </c>
      <c r="C176" s="9" t="s">
        <v>7</v>
      </c>
      <c r="D176" s="70" t="s">
        <v>123</v>
      </c>
      <c r="E176" s="53">
        <v>6</v>
      </c>
      <c r="F176" s="52">
        <f t="shared" ref="F176:F185" si="95">E176/3*2</f>
        <v>4</v>
      </c>
      <c r="G176" s="52">
        <f t="shared" ref="G176:G185" si="96">E176*0.85</f>
        <v>5.0999999999999996</v>
      </c>
      <c r="H176" s="52">
        <f t="shared" ref="H176:H185" si="97">E176*0.82</f>
        <v>4.92</v>
      </c>
      <c r="I176" s="53">
        <f t="shared" ref="I176:I185" si="98">K176*4</f>
        <v>12</v>
      </c>
      <c r="J176" s="53">
        <f t="shared" ref="J176:J185" si="99">K176*6</f>
        <v>18</v>
      </c>
      <c r="K176" s="53">
        <v>3</v>
      </c>
      <c r="L176" s="58">
        <f t="shared" ref="L176:L185" si="100">SUM(E176:K176)</f>
        <v>53.019999999999996</v>
      </c>
      <c r="M176" s="45"/>
      <c r="N176" s="35">
        <f t="shared" ref="N176:N185" si="101">L176*M176</f>
        <v>0</v>
      </c>
    </row>
    <row r="177" spans="1:30" ht="14.5" x14ac:dyDescent="0.35">
      <c r="A177" s="17" t="s">
        <v>358</v>
      </c>
      <c r="B177" s="29" t="s">
        <v>164</v>
      </c>
      <c r="C177" s="29" t="s">
        <v>165</v>
      </c>
      <c r="D177" s="71" t="s">
        <v>166</v>
      </c>
      <c r="E177" s="53">
        <v>6</v>
      </c>
      <c r="F177" s="52">
        <f t="shared" si="95"/>
        <v>4</v>
      </c>
      <c r="G177" s="52">
        <f t="shared" si="96"/>
        <v>5.0999999999999996</v>
      </c>
      <c r="H177" s="52">
        <f t="shared" si="97"/>
        <v>4.92</v>
      </c>
      <c r="I177" s="53">
        <f t="shared" si="98"/>
        <v>12</v>
      </c>
      <c r="J177" s="53">
        <f t="shared" si="99"/>
        <v>18</v>
      </c>
      <c r="K177" s="53">
        <v>3</v>
      </c>
      <c r="L177" s="58">
        <f t="shared" si="100"/>
        <v>53.019999999999996</v>
      </c>
      <c r="M177" s="45"/>
      <c r="N177" s="35">
        <f t="shared" si="101"/>
        <v>0</v>
      </c>
    </row>
    <row r="178" spans="1:30" ht="14.5" x14ac:dyDescent="0.35">
      <c r="A178" s="17" t="s">
        <v>359</v>
      </c>
      <c r="B178" s="27" t="s">
        <v>167</v>
      </c>
      <c r="C178" s="27" t="s">
        <v>165</v>
      </c>
      <c r="D178" s="74" t="s">
        <v>168</v>
      </c>
      <c r="E178" s="53">
        <v>6</v>
      </c>
      <c r="F178" s="52">
        <f t="shared" si="95"/>
        <v>4</v>
      </c>
      <c r="G178" s="52">
        <f t="shared" si="96"/>
        <v>5.0999999999999996</v>
      </c>
      <c r="H178" s="52">
        <f t="shared" si="97"/>
        <v>4.92</v>
      </c>
      <c r="I178" s="53">
        <f t="shared" si="98"/>
        <v>12</v>
      </c>
      <c r="J178" s="53">
        <f t="shared" si="99"/>
        <v>18</v>
      </c>
      <c r="K178" s="53">
        <v>3</v>
      </c>
      <c r="L178" s="58">
        <f t="shared" si="100"/>
        <v>53.019999999999996</v>
      </c>
      <c r="M178" s="45"/>
      <c r="N178" s="35">
        <f t="shared" si="101"/>
        <v>0</v>
      </c>
    </row>
    <row r="179" spans="1:30" ht="14.5" x14ac:dyDescent="0.35">
      <c r="A179" s="17" t="s">
        <v>360</v>
      </c>
      <c r="B179" s="27" t="s">
        <v>169</v>
      </c>
      <c r="C179" s="27" t="s">
        <v>165</v>
      </c>
      <c r="D179" s="74" t="s">
        <v>166</v>
      </c>
      <c r="E179" s="53">
        <v>6</v>
      </c>
      <c r="F179" s="52">
        <f t="shared" si="95"/>
        <v>4</v>
      </c>
      <c r="G179" s="52">
        <f t="shared" si="96"/>
        <v>5.0999999999999996</v>
      </c>
      <c r="H179" s="52">
        <f t="shared" si="97"/>
        <v>4.92</v>
      </c>
      <c r="I179" s="53">
        <f t="shared" si="98"/>
        <v>12</v>
      </c>
      <c r="J179" s="53">
        <f t="shared" si="99"/>
        <v>18</v>
      </c>
      <c r="K179" s="53">
        <v>3</v>
      </c>
      <c r="L179" s="58">
        <f t="shared" si="100"/>
        <v>53.019999999999996</v>
      </c>
      <c r="M179" s="45"/>
      <c r="N179" s="35">
        <f t="shared" si="101"/>
        <v>0</v>
      </c>
    </row>
    <row r="180" spans="1:30" ht="14.5" x14ac:dyDescent="0.35">
      <c r="A180" s="17" t="s">
        <v>361</v>
      </c>
      <c r="B180" s="27" t="s">
        <v>170</v>
      </c>
      <c r="C180" s="27" t="s">
        <v>165</v>
      </c>
      <c r="D180" s="74" t="s">
        <v>171</v>
      </c>
      <c r="E180" s="53">
        <v>6</v>
      </c>
      <c r="F180" s="52">
        <f t="shared" si="95"/>
        <v>4</v>
      </c>
      <c r="G180" s="52">
        <f t="shared" si="96"/>
        <v>5.0999999999999996</v>
      </c>
      <c r="H180" s="52">
        <f t="shared" si="97"/>
        <v>4.92</v>
      </c>
      <c r="I180" s="53">
        <f t="shared" si="98"/>
        <v>12</v>
      </c>
      <c r="J180" s="53">
        <f t="shared" si="99"/>
        <v>18</v>
      </c>
      <c r="K180" s="53">
        <v>3</v>
      </c>
      <c r="L180" s="58">
        <f t="shared" si="100"/>
        <v>53.019999999999996</v>
      </c>
      <c r="M180" s="45"/>
      <c r="N180" s="35">
        <f t="shared" si="101"/>
        <v>0</v>
      </c>
    </row>
    <row r="181" spans="1:30" ht="14.5" x14ac:dyDescent="0.35">
      <c r="A181" s="17" t="s">
        <v>362</v>
      </c>
      <c r="B181" s="27" t="s">
        <v>172</v>
      </c>
      <c r="C181" s="27" t="s">
        <v>165</v>
      </c>
      <c r="D181" s="74" t="s">
        <v>168</v>
      </c>
      <c r="E181" s="53">
        <v>6</v>
      </c>
      <c r="F181" s="52">
        <f t="shared" si="95"/>
        <v>4</v>
      </c>
      <c r="G181" s="52">
        <f t="shared" si="96"/>
        <v>5.0999999999999996</v>
      </c>
      <c r="H181" s="52">
        <f t="shared" si="97"/>
        <v>4.92</v>
      </c>
      <c r="I181" s="53">
        <f t="shared" si="98"/>
        <v>12</v>
      </c>
      <c r="J181" s="53">
        <f t="shared" si="99"/>
        <v>18</v>
      </c>
      <c r="K181" s="53">
        <v>3</v>
      </c>
      <c r="L181" s="58">
        <f t="shared" si="100"/>
        <v>53.019999999999996</v>
      </c>
      <c r="M181" s="45"/>
      <c r="N181" s="35">
        <f t="shared" si="101"/>
        <v>0</v>
      </c>
    </row>
    <row r="182" spans="1:30" ht="14.5" x14ac:dyDescent="0.35">
      <c r="A182" s="17" t="s">
        <v>363</v>
      </c>
      <c r="B182" s="6" t="s">
        <v>173</v>
      </c>
      <c r="C182" s="6" t="s">
        <v>165</v>
      </c>
      <c r="D182" s="75" t="s">
        <v>168</v>
      </c>
      <c r="E182" s="53">
        <v>6</v>
      </c>
      <c r="F182" s="52">
        <f t="shared" si="95"/>
        <v>4</v>
      </c>
      <c r="G182" s="52">
        <f t="shared" si="96"/>
        <v>5.0999999999999996</v>
      </c>
      <c r="H182" s="52">
        <f t="shared" si="97"/>
        <v>4.92</v>
      </c>
      <c r="I182" s="53">
        <f t="shared" si="98"/>
        <v>12</v>
      </c>
      <c r="J182" s="53">
        <f t="shared" si="99"/>
        <v>18</v>
      </c>
      <c r="K182" s="53">
        <v>3</v>
      </c>
      <c r="L182" s="58">
        <f t="shared" si="100"/>
        <v>53.019999999999996</v>
      </c>
      <c r="M182" s="45"/>
      <c r="N182" s="35">
        <f t="shared" si="101"/>
        <v>0</v>
      </c>
    </row>
    <row r="183" spans="1:30" ht="14.5" x14ac:dyDescent="0.35">
      <c r="A183" s="17" t="s">
        <v>364</v>
      </c>
      <c r="B183" s="9" t="s">
        <v>174</v>
      </c>
      <c r="C183" s="9" t="s">
        <v>165</v>
      </c>
      <c r="D183" s="70" t="s">
        <v>175</v>
      </c>
      <c r="E183" s="53">
        <v>6</v>
      </c>
      <c r="F183" s="52">
        <f t="shared" si="95"/>
        <v>4</v>
      </c>
      <c r="G183" s="52">
        <f t="shared" si="96"/>
        <v>5.0999999999999996</v>
      </c>
      <c r="H183" s="52">
        <f t="shared" si="97"/>
        <v>4.92</v>
      </c>
      <c r="I183" s="53">
        <f t="shared" si="98"/>
        <v>12</v>
      </c>
      <c r="J183" s="53">
        <f t="shared" si="99"/>
        <v>18</v>
      </c>
      <c r="K183" s="53">
        <v>3</v>
      </c>
      <c r="L183" s="58">
        <f t="shared" si="100"/>
        <v>53.019999999999996</v>
      </c>
      <c r="M183" s="45"/>
      <c r="N183" s="35">
        <f t="shared" si="101"/>
        <v>0</v>
      </c>
    </row>
    <row r="184" spans="1:30" ht="14.5" x14ac:dyDescent="0.35">
      <c r="A184" s="17" t="s">
        <v>365</v>
      </c>
      <c r="B184" s="9" t="s">
        <v>176</v>
      </c>
      <c r="C184" s="9" t="s">
        <v>7</v>
      </c>
      <c r="D184" s="70" t="s">
        <v>177</v>
      </c>
      <c r="E184" s="53">
        <v>6</v>
      </c>
      <c r="F184" s="52">
        <f t="shared" si="95"/>
        <v>4</v>
      </c>
      <c r="G184" s="52">
        <f t="shared" si="96"/>
        <v>5.0999999999999996</v>
      </c>
      <c r="H184" s="52">
        <f t="shared" si="97"/>
        <v>4.92</v>
      </c>
      <c r="I184" s="53">
        <f t="shared" si="98"/>
        <v>12</v>
      </c>
      <c r="J184" s="53">
        <f t="shared" si="99"/>
        <v>18</v>
      </c>
      <c r="K184" s="53">
        <v>3</v>
      </c>
      <c r="L184" s="58">
        <f t="shared" si="100"/>
        <v>53.019999999999996</v>
      </c>
      <c r="M184" s="45"/>
      <c r="N184" s="35">
        <f t="shared" si="101"/>
        <v>0</v>
      </c>
    </row>
    <row r="185" spans="1:30" ht="14.5" x14ac:dyDescent="0.35">
      <c r="A185" s="17" t="s">
        <v>366</v>
      </c>
      <c r="B185" s="6" t="s">
        <v>262</v>
      </c>
      <c r="C185" s="6" t="s">
        <v>165</v>
      </c>
      <c r="D185" s="75" t="s">
        <v>168</v>
      </c>
      <c r="E185" s="53">
        <v>6</v>
      </c>
      <c r="F185" s="52">
        <f t="shared" si="95"/>
        <v>4</v>
      </c>
      <c r="G185" s="52">
        <f t="shared" si="96"/>
        <v>5.0999999999999996</v>
      </c>
      <c r="H185" s="52">
        <f t="shared" si="97"/>
        <v>4.92</v>
      </c>
      <c r="I185" s="53">
        <f t="shared" si="98"/>
        <v>12</v>
      </c>
      <c r="J185" s="53">
        <f t="shared" si="99"/>
        <v>18</v>
      </c>
      <c r="K185" s="53">
        <v>3</v>
      </c>
      <c r="L185" s="58">
        <f t="shared" si="100"/>
        <v>53.019999999999996</v>
      </c>
      <c r="M185" s="45"/>
      <c r="N185" s="35">
        <f t="shared" si="101"/>
        <v>0</v>
      </c>
      <c r="O185" s="50">
        <f>SUM(N176:N185)</f>
        <v>0</v>
      </c>
    </row>
    <row r="186" spans="1:30" ht="14.5" x14ac:dyDescent="0.35">
      <c r="A186" s="18"/>
      <c r="B186" s="3"/>
      <c r="C186" s="3"/>
      <c r="D186" s="76"/>
      <c r="E186" s="54"/>
      <c r="F186" s="54"/>
      <c r="G186" s="54"/>
      <c r="H186" s="54"/>
      <c r="I186" s="54"/>
      <c r="J186" s="54"/>
      <c r="K186" s="54"/>
      <c r="L186" s="55"/>
      <c r="M186" s="46"/>
      <c r="N186" s="46"/>
      <c r="O186" s="48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21" x14ac:dyDescent="0.5">
      <c r="A187" s="85" t="s">
        <v>179</v>
      </c>
      <c r="B187" s="86"/>
      <c r="C187" s="86"/>
      <c r="D187" s="86"/>
      <c r="E187" s="90"/>
      <c r="F187" s="90"/>
      <c r="G187" s="90"/>
      <c r="H187" s="90"/>
      <c r="I187" s="90"/>
      <c r="J187" s="90"/>
      <c r="K187" s="90"/>
      <c r="L187" s="90"/>
      <c r="M187" s="90"/>
      <c r="N187" s="91"/>
      <c r="O187" s="47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</row>
    <row r="188" spans="1:30" ht="14.5" x14ac:dyDescent="0.35">
      <c r="A188" s="17" t="s">
        <v>367</v>
      </c>
      <c r="B188" s="7" t="s">
        <v>414</v>
      </c>
      <c r="C188" s="7" t="s">
        <v>415</v>
      </c>
      <c r="D188" s="79" t="s">
        <v>492</v>
      </c>
      <c r="E188" s="53">
        <v>10</v>
      </c>
      <c r="F188" s="52">
        <f t="shared" ref="F188:F214" si="102">E188/3*2</f>
        <v>6.666666666666667</v>
      </c>
      <c r="G188" s="52">
        <f t="shared" ref="G188:G214" si="103">E188*0.85</f>
        <v>8.5</v>
      </c>
      <c r="H188" s="52">
        <f t="shared" ref="H188:H214" si="104">E188*0.82</f>
        <v>8.1999999999999993</v>
      </c>
      <c r="I188" s="53">
        <f>K188*4</f>
        <v>36</v>
      </c>
      <c r="J188" s="53">
        <f>K188*6</f>
        <v>54</v>
      </c>
      <c r="K188" s="53">
        <v>9</v>
      </c>
      <c r="L188" s="58">
        <f t="shared" ref="L188:L214" si="105">SUM(E188:K188)</f>
        <v>132.36666666666667</v>
      </c>
      <c r="M188" s="45"/>
      <c r="N188" s="35">
        <f t="shared" ref="N188:N214" si="106">L188*M188</f>
        <v>0</v>
      </c>
    </row>
    <row r="189" spans="1:30" ht="14.5" x14ac:dyDescent="0.35">
      <c r="A189" s="17" t="s">
        <v>368</v>
      </c>
      <c r="B189" s="8" t="s">
        <v>180</v>
      </c>
      <c r="C189" s="8" t="s">
        <v>181</v>
      </c>
      <c r="D189" s="72" t="s">
        <v>229</v>
      </c>
      <c r="E189" s="53">
        <v>400</v>
      </c>
      <c r="F189" s="52">
        <f t="shared" si="102"/>
        <v>266.66666666666669</v>
      </c>
      <c r="G189" s="52">
        <f t="shared" si="103"/>
        <v>340</v>
      </c>
      <c r="H189" s="52">
        <f t="shared" si="104"/>
        <v>328</v>
      </c>
      <c r="I189" s="53">
        <f t="shared" ref="I189:I213" si="107">K189*4</f>
        <v>720</v>
      </c>
      <c r="J189" s="53">
        <f t="shared" ref="J189:J213" si="108">K189*6</f>
        <v>1080</v>
      </c>
      <c r="K189" s="53">
        <v>180</v>
      </c>
      <c r="L189" s="58">
        <f t="shared" si="105"/>
        <v>3314.666666666667</v>
      </c>
      <c r="M189" s="45"/>
      <c r="N189" s="35">
        <f t="shared" si="106"/>
        <v>0</v>
      </c>
    </row>
    <row r="190" spans="1:30" ht="14.5" x14ac:dyDescent="0.35">
      <c r="A190" s="17" t="s">
        <v>369</v>
      </c>
      <c r="B190" s="9" t="s">
        <v>396</v>
      </c>
      <c r="C190" s="9" t="s">
        <v>190</v>
      </c>
      <c r="D190" s="70" t="s">
        <v>185</v>
      </c>
      <c r="E190" s="53">
        <v>80</v>
      </c>
      <c r="F190" s="52">
        <f t="shared" si="102"/>
        <v>53.333333333333336</v>
      </c>
      <c r="G190" s="52">
        <f t="shared" si="103"/>
        <v>68</v>
      </c>
      <c r="H190" s="52">
        <f t="shared" si="104"/>
        <v>65.599999999999994</v>
      </c>
      <c r="I190" s="53">
        <f t="shared" si="107"/>
        <v>108</v>
      </c>
      <c r="J190" s="53">
        <f t="shared" si="108"/>
        <v>162</v>
      </c>
      <c r="K190" s="53">
        <v>27</v>
      </c>
      <c r="L190" s="58">
        <f t="shared" si="105"/>
        <v>563.93333333333339</v>
      </c>
      <c r="M190" s="45"/>
      <c r="N190" s="35">
        <f t="shared" si="106"/>
        <v>0</v>
      </c>
    </row>
    <row r="191" spans="1:30" ht="14.5" x14ac:dyDescent="0.35">
      <c r="A191" s="17" t="s">
        <v>370</v>
      </c>
      <c r="B191" s="27" t="s">
        <v>397</v>
      </c>
      <c r="C191" s="27" t="s">
        <v>398</v>
      </c>
      <c r="D191" s="74" t="s">
        <v>191</v>
      </c>
      <c r="E191" s="53">
        <v>80</v>
      </c>
      <c r="F191" s="52">
        <f t="shared" si="102"/>
        <v>53.333333333333336</v>
      </c>
      <c r="G191" s="52">
        <f t="shared" si="103"/>
        <v>68</v>
      </c>
      <c r="H191" s="52">
        <f t="shared" si="104"/>
        <v>65.599999999999994</v>
      </c>
      <c r="I191" s="53">
        <f t="shared" si="107"/>
        <v>108</v>
      </c>
      <c r="J191" s="53">
        <f t="shared" si="108"/>
        <v>162</v>
      </c>
      <c r="K191" s="53">
        <v>27</v>
      </c>
      <c r="L191" s="58">
        <f t="shared" si="105"/>
        <v>563.93333333333339</v>
      </c>
      <c r="M191" s="45"/>
      <c r="N191" s="35">
        <f t="shared" si="106"/>
        <v>0</v>
      </c>
    </row>
    <row r="192" spans="1:30" ht="14.5" x14ac:dyDescent="0.35">
      <c r="A192" s="17" t="s">
        <v>371</v>
      </c>
      <c r="B192" s="27" t="s">
        <v>182</v>
      </c>
      <c r="C192" s="27" t="s">
        <v>7</v>
      </c>
      <c r="D192" s="74" t="s">
        <v>183</v>
      </c>
      <c r="E192" s="53">
        <v>5</v>
      </c>
      <c r="F192" s="52">
        <f t="shared" si="102"/>
        <v>3.3333333333333335</v>
      </c>
      <c r="G192" s="52">
        <f t="shared" si="103"/>
        <v>4.25</v>
      </c>
      <c r="H192" s="52">
        <f t="shared" si="104"/>
        <v>4.0999999999999996</v>
      </c>
      <c r="I192" s="53">
        <f t="shared" si="107"/>
        <v>12</v>
      </c>
      <c r="J192" s="53">
        <f t="shared" si="108"/>
        <v>18</v>
      </c>
      <c r="K192" s="53">
        <v>3</v>
      </c>
      <c r="L192" s="58">
        <f t="shared" si="105"/>
        <v>49.683333333333337</v>
      </c>
      <c r="M192" s="45"/>
      <c r="N192" s="35">
        <f t="shared" si="106"/>
        <v>0</v>
      </c>
    </row>
    <row r="193" spans="1:14" ht="14.5" x14ac:dyDescent="0.35">
      <c r="A193" s="17" t="s">
        <v>372</v>
      </c>
      <c r="B193" s="27" t="s">
        <v>399</v>
      </c>
      <c r="C193" s="27" t="s">
        <v>7</v>
      </c>
      <c r="D193" s="74" t="s">
        <v>183</v>
      </c>
      <c r="E193" s="53">
        <v>10</v>
      </c>
      <c r="F193" s="52">
        <f t="shared" si="102"/>
        <v>6.666666666666667</v>
      </c>
      <c r="G193" s="52">
        <f t="shared" si="103"/>
        <v>8.5</v>
      </c>
      <c r="H193" s="52">
        <f t="shared" si="104"/>
        <v>8.1999999999999993</v>
      </c>
      <c r="I193" s="53">
        <f t="shared" si="107"/>
        <v>36</v>
      </c>
      <c r="J193" s="53">
        <f t="shared" si="108"/>
        <v>54</v>
      </c>
      <c r="K193" s="53">
        <v>9</v>
      </c>
      <c r="L193" s="58">
        <f t="shared" si="105"/>
        <v>132.36666666666667</v>
      </c>
      <c r="M193" s="45"/>
      <c r="N193" s="35">
        <f t="shared" si="106"/>
        <v>0</v>
      </c>
    </row>
    <row r="194" spans="1:14" ht="14.5" x14ac:dyDescent="0.35">
      <c r="A194" s="17" t="s">
        <v>373</v>
      </c>
      <c r="B194" s="27" t="s">
        <v>184</v>
      </c>
      <c r="C194" s="27" t="s">
        <v>7</v>
      </c>
      <c r="D194" s="74" t="s">
        <v>187</v>
      </c>
      <c r="E194" s="53">
        <v>100</v>
      </c>
      <c r="F194" s="52">
        <f t="shared" si="102"/>
        <v>66.666666666666671</v>
      </c>
      <c r="G194" s="52">
        <f t="shared" si="103"/>
        <v>85</v>
      </c>
      <c r="H194" s="52">
        <f t="shared" si="104"/>
        <v>82</v>
      </c>
      <c r="I194" s="53">
        <f t="shared" si="107"/>
        <v>108</v>
      </c>
      <c r="J194" s="53">
        <f t="shared" si="108"/>
        <v>162</v>
      </c>
      <c r="K194" s="53">
        <v>27</v>
      </c>
      <c r="L194" s="58">
        <f t="shared" si="105"/>
        <v>630.66666666666674</v>
      </c>
      <c r="M194" s="45"/>
      <c r="N194" s="35">
        <f t="shared" si="106"/>
        <v>0</v>
      </c>
    </row>
    <row r="195" spans="1:14" ht="14.5" x14ac:dyDescent="0.35">
      <c r="A195" s="17" t="s">
        <v>374</v>
      </c>
      <c r="B195" s="27" t="s">
        <v>186</v>
      </c>
      <c r="C195" s="27" t="s">
        <v>7</v>
      </c>
      <c r="D195" s="74" t="s">
        <v>187</v>
      </c>
      <c r="E195" s="53">
        <v>100</v>
      </c>
      <c r="F195" s="52">
        <f t="shared" si="102"/>
        <v>66.666666666666671</v>
      </c>
      <c r="G195" s="52">
        <f t="shared" si="103"/>
        <v>85</v>
      </c>
      <c r="H195" s="52">
        <f t="shared" si="104"/>
        <v>82</v>
      </c>
      <c r="I195" s="53">
        <f t="shared" si="107"/>
        <v>108</v>
      </c>
      <c r="J195" s="53">
        <f t="shared" si="108"/>
        <v>162</v>
      </c>
      <c r="K195" s="53">
        <v>27</v>
      </c>
      <c r="L195" s="58">
        <f t="shared" si="105"/>
        <v>630.66666666666674</v>
      </c>
      <c r="M195" s="45"/>
      <c r="N195" s="35">
        <f t="shared" si="106"/>
        <v>0</v>
      </c>
    </row>
    <row r="196" spans="1:14" ht="14.5" x14ac:dyDescent="0.35">
      <c r="A196" s="17" t="s">
        <v>375</v>
      </c>
      <c r="B196" s="27" t="s">
        <v>405</v>
      </c>
      <c r="C196" s="27" t="s">
        <v>7</v>
      </c>
      <c r="D196" s="74" t="s">
        <v>406</v>
      </c>
      <c r="E196" s="53">
        <v>100</v>
      </c>
      <c r="F196" s="52">
        <f t="shared" si="102"/>
        <v>66.666666666666671</v>
      </c>
      <c r="G196" s="52">
        <f t="shared" si="103"/>
        <v>85</v>
      </c>
      <c r="H196" s="52">
        <f t="shared" si="104"/>
        <v>82</v>
      </c>
      <c r="I196" s="53">
        <f t="shared" si="107"/>
        <v>108</v>
      </c>
      <c r="J196" s="53">
        <f t="shared" si="108"/>
        <v>162</v>
      </c>
      <c r="K196" s="53">
        <v>27</v>
      </c>
      <c r="L196" s="58">
        <f t="shared" si="105"/>
        <v>630.66666666666674</v>
      </c>
      <c r="M196" s="45"/>
      <c r="N196" s="35">
        <f t="shared" si="106"/>
        <v>0</v>
      </c>
    </row>
    <row r="197" spans="1:14" ht="14.5" x14ac:dyDescent="0.35">
      <c r="A197" s="17" t="s">
        <v>376</v>
      </c>
      <c r="B197" s="27" t="s">
        <v>411</v>
      </c>
      <c r="C197" s="27" t="s">
        <v>7</v>
      </c>
      <c r="D197" s="74" t="s">
        <v>406</v>
      </c>
      <c r="E197" s="53">
        <v>100</v>
      </c>
      <c r="F197" s="52">
        <f t="shared" si="102"/>
        <v>66.666666666666671</v>
      </c>
      <c r="G197" s="52">
        <f t="shared" si="103"/>
        <v>85</v>
      </c>
      <c r="H197" s="52">
        <f t="shared" si="104"/>
        <v>82</v>
      </c>
      <c r="I197" s="53">
        <f t="shared" si="107"/>
        <v>108</v>
      </c>
      <c r="J197" s="53">
        <f t="shared" si="108"/>
        <v>162</v>
      </c>
      <c r="K197" s="53">
        <v>27</v>
      </c>
      <c r="L197" s="58">
        <f t="shared" si="105"/>
        <v>630.66666666666674</v>
      </c>
      <c r="M197" s="45"/>
      <c r="N197" s="35">
        <f t="shared" si="106"/>
        <v>0</v>
      </c>
    </row>
    <row r="198" spans="1:14" ht="14.5" x14ac:dyDescent="0.35">
      <c r="A198" s="17" t="s">
        <v>377</v>
      </c>
      <c r="B198" s="27" t="s">
        <v>188</v>
      </c>
      <c r="C198" s="27" t="s">
        <v>7</v>
      </c>
      <c r="D198" s="74" t="s">
        <v>408</v>
      </c>
      <c r="E198" s="53">
        <v>40</v>
      </c>
      <c r="F198" s="52">
        <f t="shared" si="102"/>
        <v>26.666666666666668</v>
      </c>
      <c r="G198" s="52">
        <f t="shared" si="103"/>
        <v>34</v>
      </c>
      <c r="H198" s="52">
        <f t="shared" si="104"/>
        <v>32.799999999999997</v>
      </c>
      <c r="I198" s="53">
        <f t="shared" si="107"/>
        <v>36</v>
      </c>
      <c r="J198" s="53">
        <f t="shared" si="108"/>
        <v>54</v>
      </c>
      <c r="K198" s="53">
        <v>9</v>
      </c>
      <c r="L198" s="58">
        <f t="shared" si="105"/>
        <v>232.46666666666667</v>
      </c>
      <c r="M198" s="45"/>
      <c r="N198" s="35">
        <f t="shared" si="106"/>
        <v>0</v>
      </c>
    </row>
    <row r="199" spans="1:14" ht="14.5" x14ac:dyDescent="0.35">
      <c r="A199" s="17" t="s">
        <v>378</v>
      </c>
      <c r="B199" s="27" t="s">
        <v>189</v>
      </c>
      <c r="C199" s="27" t="s">
        <v>7</v>
      </c>
      <c r="D199" s="74" t="s">
        <v>407</v>
      </c>
      <c r="E199" s="53">
        <v>40</v>
      </c>
      <c r="F199" s="52">
        <f t="shared" si="102"/>
        <v>26.666666666666668</v>
      </c>
      <c r="G199" s="52">
        <f t="shared" si="103"/>
        <v>34</v>
      </c>
      <c r="H199" s="52">
        <f t="shared" si="104"/>
        <v>32.799999999999997</v>
      </c>
      <c r="I199" s="53">
        <f t="shared" si="107"/>
        <v>36</v>
      </c>
      <c r="J199" s="53">
        <f t="shared" si="108"/>
        <v>54</v>
      </c>
      <c r="K199" s="53">
        <v>9</v>
      </c>
      <c r="L199" s="58">
        <f t="shared" si="105"/>
        <v>232.46666666666667</v>
      </c>
      <c r="M199" s="45"/>
      <c r="N199" s="35">
        <f t="shared" si="106"/>
        <v>0</v>
      </c>
    </row>
    <row r="200" spans="1:14" ht="14.5" x14ac:dyDescent="0.35">
      <c r="A200" s="17" t="s">
        <v>379</v>
      </c>
      <c r="B200" s="27" t="s">
        <v>409</v>
      </c>
      <c r="C200" s="27" t="s">
        <v>181</v>
      </c>
      <c r="D200" s="78" t="s">
        <v>410</v>
      </c>
      <c r="E200" s="53">
        <v>20</v>
      </c>
      <c r="F200" s="52">
        <f t="shared" si="102"/>
        <v>13.333333333333334</v>
      </c>
      <c r="G200" s="52">
        <f t="shared" si="103"/>
        <v>17</v>
      </c>
      <c r="H200" s="52">
        <f t="shared" si="104"/>
        <v>16.399999999999999</v>
      </c>
      <c r="I200" s="53">
        <f t="shared" si="107"/>
        <v>72</v>
      </c>
      <c r="J200" s="53">
        <f t="shared" si="108"/>
        <v>108</v>
      </c>
      <c r="K200" s="53">
        <v>18</v>
      </c>
      <c r="L200" s="58">
        <f t="shared" si="105"/>
        <v>264.73333333333335</v>
      </c>
      <c r="M200" s="45"/>
      <c r="N200" s="35">
        <f t="shared" si="106"/>
        <v>0</v>
      </c>
    </row>
    <row r="201" spans="1:14" ht="14.5" x14ac:dyDescent="0.35">
      <c r="A201" s="17" t="s">
        <v>380</v>
      </c>
      <c r="B201" s="27" t="s">
        <v>412</v>
      </c>
      <c r="C201" s="27" t="s">
        <v>7</v>
      </c>
      <c r="D201" s="74" t="s">
        <v>197</v>
      </c>
      <c r="E201" s="53">
        <v>20</v>
      </c>
      <c r="F201" s="52">
        <f t="shared" si="102"/>
        <v>13.333333333333334</v>
      </c>
      <c r="G201" s="52">
        <f t="shared" si="103"/>
        <v>17</v>
      </c>
      <c r="H201" s="52">
        <f t="shared" si="104"/>
        <v>16.399999999999999</v>
      </c>
      <c r="I201" s="53">
        <f t="shared" si="107"/>
        <v>36</v>
      </c>
      <c r="J201" s="53">
        <f t="shared" si="108"/>
        <v>54</v>
      </c>
      <c r="K201" s="53">
        <v>9</v>
      </c>
      <c r="L201" s="58">
        <f t="shared" si="105"/>
        <v>165.73333333333335</v>
      </c>
      <c r="M201" s="45"/>
      <c r="N201" s="35">
        <f t="shared" si="106"/>
        <v>0</v>
      </c>
    </row>
    <row r="202" spans="1:14" ht="14.5" x14ac:dyDescent="0.35">
      <c r="A202" s="17" t="s">
        <v>381</v>
      </c>
      <c r="B202" s="30" t="s">
        <v>192</v>
      </c>
      <c r="C202" s="27" t="s">
        <v>193</v>
      </c>
      <c r="D202" s="74" t="s">
        <v>194</v>
      </c>
      <c r="E202" s="53">
        <v>10</v>
      </c>
      <c r="F202" s="52">
        <f t="shared" si="102"/>
        <v>6.666666666666667</v>
      </c>
      <c r="G202" s="52">
        <f t="shared" si="103"/>
        <v>8.5</v>
      </c>
      <c r="H202" s="52">
        <f t="shared" si="104"/>
        <v>8.1999999999999993</v>
      </c>
      <c r="I202" s="53">
        <f t="shared" si="107"/>
        <v>12</v>
      </c>
      <c r="J202" s="53">
        <f t="shared" si="108"/>
        <v>18</v>
      </c>
      <c r="K202" s="53">
        <v>3</v>
      </c>
      <c r="L202" s="58">
        <f t="shared" si="105"/>
        <v>66.366666666666674</v>
      </c>
      <c r="M202" s="45"/>
      <c r="N202" s="35">
        <f t="shared" si="106"/>
        <v>0</v>
      </c>
    </row>
    <row r="203" spans="1:14" ht="14.5" x14ac:dyDescent="0.35">
      <c r="A203" s="17" t="s">
        <v>382</v>
      </c>
      <c r="B203" s="27" t="s">
        <v>195</v>
      </c>
      <c r="C203" s="27" t="s">
        <v>196</v>
      </c>
      <c r="D203" s="74" t="s">
        <v>402</v>
      </c>
      <c r="E203" s="53">
        <v>40</v>
      </c>
      <c r="F203" s="52">
        <f t="shared" si="102"/>
        <v>26.666666666666668</v>
      </c>
      <c r="G203" s="52">
        <f t="shared" si="103"/>
        <v>34</v>
      </c>
      <c r="H203" s="52">
        <f t="shared" si="104"/>
        <v>32.799999999999997</v>
      </c>
      <c r="I203" s="53">
        <f t="shared" si="107"/>
        <v>72</v>
      </c>
      <c r="J203" s="53">
        <f t="shared" si="108"/>
        <v>108</v>
      </c>
      <c r="K203" s="53">
        <v>18</v>
      </c>
      <c r="L203" s="58">
        <f t="shared" si="105"/>
        <v>331.4666666666667</v>
      </c>
      <c r="M203" s="45"/>
      <c r="N203" s="35">
        <f t="shared" si="106"/>
        <v>0</v>
      </c>
    </row>
    <row r="204" spans="1:14" ht="14.5" x14ac:dyDescent="0.35">
      <c r="A204" s="17" t="s">
        <v>383</v>
      </c>
      <c r="B204" s="27" t="s">
        <v>263</v>
      </c>
      <c r="C204" s="27" t="s">
        <v>403</v>
      </c>
      <c r="D204" s="74" t="s">
        <v>404</v>
      </c>
      <c r="E204" s="53">
        <v>100</v>
      </c>
      <c r="F204" s="52">
        <f t="shared" si="102"/>
        <v>66.666666666666671</v>
      </c>
      <c r="G204" s="52">
        <f t="shared" si="103"/>
        <v>85</v>
      </c>
      <c r="H204" s="52">
        <f t="shared" si="104"/>
        <v>82</v>
      </c>
      <c r="I204" s="53">
        <f t="shared" si="107"/>
        <v>72</v>
      </c>
      <c r="J204" s="53">
        <f t="shared" si="108"/>
        <v>108</v>
      </c>
      <c r="K204" s="53">
        <v>18</v>
      </c>
      <c r="L204" s="58">
        <f t="shared" si="105"/>
        <v>531.66666666666674</v>
      </c>
      <c r="M204" s="45"/>
      <c r="N204" s="35">
        <f t="shared" si="106"/>
        <v>0</v>
      </c>
    </row>
    <row r="205" spans="1:14" ht="14.5" x14ac:dyDescent="0.35">
      <c r="A205" s="17" t="s">
        <v>549</v>
      </c>
      <c r="B205" s="27" t="s">
        <v>199</v>
      </c>
      <c r="C205" s="27" t="s">
        <v>7</v>
      </c>
      <c r="D205" s="74" t="s">
        <v>198</v>
      </c>
      <c r="E205" s="53">
        <v>60</v>
      </c>
      <c r="F205" s="52">
        <f t="shared" si="102"/>
        <v>40</v>
      </c>
      <c r="G205" s="52">
        <f t="shared" si="103"/>
        <v>51</v>
      </c>
      <c r="H205" s="52">
        <f t="shared" si="104"/>
        <v>49.199999999999996</v>
      </c>
      <c r="I205" s="53">
        <f t="shared" si="107"/>
        <v>72</v>
      </c>
      <c r="J205" s="53">
        <f t="shared" si="108"/>
        <v>108</v>
      </c>
      <c r="K205" s="53">
        <v>18</v>
      </c>
      <c r="L205" s="58">
        <f t="shared" si="105"/>
        <v>398.2</v>
      </c>
      <c r="M205" s="45"/>
      <c r="N205" s="35">
        <f t="shared" si="106"/>
        <v>0</v>
      </c>
    </row>
    <row r="206" spans="1:14" ht="14.5" x14ac:dyDescent="0.35">
      <c r="A206" s="17" t="s">
        <v>550</v>
      </c>
      <c r="B206" s="27" t="s">
        <v>200</v>
      </c>
      <c r="C206" s="27" t="s">
        <v>7</v>
      </c>
      <c r="D206" s="74" t="s">
        <v>194</v>
      </c>
      <c r="E206" s="53">
        <v>80</v>
      </c>
      <c r="F206" s="52">
        <f t="shared" si="102"/>
        <v>53.333333333333336</v>
      </c>
      <c r="G206" s="52">
        <f t="shared" si="103"/>
        <v>68</v>
      </c>
      <c r="H206" s="52">
        <f t="shared" si="104"/>
        <v>65.599999999999994</v>
      </c>
      <c r="I206" s="53">
        <f t="shared" si="107"/>
        <v>72</v>
      </c>
      <c r="J206" s="53">
        <f t="shared" si="108"/>
        <v>108</v>
      </c>
      <c r="K206" s="53">
        <v>18</v>
      </c>
      <c r="L206" s="58">
        <f t="shared" si="105"/>
        <v>464.93333333333334</v>
      </c>
      <c r="M206" s="45"/>
      <c r="N206" s="35">
        <f t="shared" si="106"/>
        <v>0</v>
      </c>
    </row>
    <row r="207" spans="1:14" ht="14.5" x14ac:dyDescent="0.35">
      <c r="A207" s="17" t="s">
        <v>551</v>
      </c>
      <c r="B207" s="9" t="s">
        <v>202</v>
      </c>
      <c r="C207" s="9" t="s">
        <v>7</v>
      </c>
      <c r="D207" s="70" t="s">
        <v>201</v>
      </c>
      <c r="E207" s="53">
        <v>40</v>
      </c>
      <c r="F207" s="52">
        <f t="shared" si="102"/>
        <v>26.666666666666668</v>
      </c>
      <c r="G207" s="52">
        <f t="shared" si="103"/>
        <v>34</v>
      </c>
      <c r="H207" s="52">
        <f t="shared" si="104"/>
        <v>32.799999999999997</v>
      </c>
      <c r="I207" s="53">
        <f t="shared" si="107"/>
        <v>12</v>
      </c>
      <c r="J207" s="53">
        <f t="shared" si="108"/>
        <v>18</v>
      </c>
      <c r="K207" s="53">
        <v>3</v>
      </c>
      <c r="L207" s="58">
        <f t="shared" si="105"/>
        <v>166.46666666666667</v>
      </c>
      <c r="M207" s="45"/>
      <c r="N207" s="35">
        <f t="shared" si="106"/>
        <v>0</v>
      </c>
    </row>
    <row r="208" spans="1:14" ht="14.5" x14ac:dyDescent="0.35">
      <c r="A208" s="17" t="s">
        <v>552</v>
      </c>
      <c r="B208" s="9" t="s">
        <v>203</v>
      </c>
      <c r="C208" s="9" t="s">
        <v>7</v>
      </c>
      <c r="D208" s="70" t="s">
        <v>413</v>
      </c>
      <c r="E208" s="53">
        <v>10</v>
      </c>
      <c r="F208" s="52">
        <f t="shared" si="102"/>
        <v>6.666666666666667</v>
      </c>
      <c r="G208" s="52">
        <f t="shared" si="103"/>
        <v>8.5</v>
      </c>
      <c r="H208" s="52">
        <f t="shared" si="104"/>
        <v>8.1999999999999993</v>
      </c>
      <c r="I208" s="53">
        <f t="shared" si="107"/>
        <v>12</v>
      </c>
      <c r="J208" s="53">
        <f t="shared" si="108"/>
        <v>18</v>
      </c>
      <c r="K208" s="53">
        <v>3</v>
      </c>
      <c r="L208" s="58">
        <f t="shared" si="105"/>
        <v>66.366666666666674</v>
      </c>
      <c r="M208" s="45"/>
      <c r="N208" s="35">
        <f t="shared" si="106"/>
        <v>0</v>
      </c>
    </row>
    <row r="209" spans="1:30" ht="14.5" x14ac:dyDescent="0.35">
      <c r="A209" s="17" t="s">
        <v>553</v>
      </c>
      <c r="B209" s="9" t="s">
        <v>204</v>
      </c>
      <c r="C209" s="9" t="s">
        <v>7</v>
      </c>
      <c r="D209" s="70" t="s">
        <v>205</v>
      </c>
      <c r="E209" s="53">
        <v>10</v>
      </c>
      <c r="F209" s="52">
        <f t="shared" si="102"/>
        <v>6.666666666666667</v>
      </c>
      <c r="G209" s="52">
        <f t="shared" si="103"/>
        <v>8.5</v>
      </c>
      <c r="H209" s="52">
        <f t="shared" si="104"/>
        <v>8.1999999999999993</v>
      </c>
      <c r="I209" s="53">
        <f t="shared" si="107"/>
        <v>12</v>
      </c>
      <c r="J209" s="53">
        <f t="shared" si="108"/>
        <v>18</v>
      </c>
      <c r="K209" s="53">
        <v>3</v>
      </c>
      <c r="L209" s="58">
        <f t="shared" si="105"/>
        <v>66.366666666666674</v>
      </c>
      <c r="M209" s="45"/>
      <c r="N209" s="35">
        <f t="shared" si="106"/>
        <v>0</v>
      </c>
    </row>
    <row r="210" spans="1:30" ht="14.5" x14ac:dyDescent="0.35">
      <c r="A210" s="17" t="s">
        <v>554</v>
      </c>
      <c r="B210" s="9" t="s">
        <v>206</v>
      </c>
      <c r="C210" s="9" t="s">
        <v>7</v>
      </c>
      <c r="D210" s="70" t="s">
        <v>187</v>
      </c>
      <c r="E210" s="53">
        <v>20</v>
      </c>
      <c r="F210" s="52">
        <f t="shared" si="102"/>
        <v>13.333333333333334</v>
      </c>
      <c r="G210" s="52">
        <f t="shared" si="103"/>
        <v>17</v>
      </c>
      <c r="H210" s="52">
        <f t="shared" si="104"/>
        <v>16.399999999999999</v>
      </c>
      <c r="I210" s="53">
        <f t="shared" si="107"/>
        <v>12</v>
      </c>
      <c r="J210" s="53">
        <f t="shared" si="108"/>
        <v>18</v>
      </c>
      <c r="K210" s="53">
        <v>3</v>
      </c>
      <c r="L210" s="58">
        <f t="shared" si="105"/>
        <v>99.733333333333334</v>
      </c>
      <c r="M210" s="45"/>
      <c r="N210" s="35">
        <f t="shared" si="106"/>
        <v>0</v>
      </c>
    </row>
    <row r="211" spans="1:30" ht="14.5" x14ac:dyDescent="0.35">
      <c r="A211" s="17" t="s">
        <v>555</v>
      </c>
      <c r="B211" s="9" t="s">
        <v>401</v>
      </c>
      <c r="C211" s="9" t="s">
        <v>7</v>
      </c>
      <c r="D211" s="70" t="s">
        <v>191</v>
      </c>
      <c r="E211" s="53">
        <v>30</v>
      </c>
      <c r="F211" s="52">
        <f t="shared" si="102"/>
        <v>20</v>
      </c>
      <c r="G211" s="52">
        <f t="shared" si="103"/>
        <v>25.5</v>
      </c>
      <c r="H211" s="52">
        <f t="shared" si="104"/>
        <v>24.599999999999998</v>
      </c>
      <c r="I211" s="53">
        <f t="shared" si="107"/>
        <v>36</v>
      </c>
      <c r="J211" s="53">
        <f t="shared" si="108"/>
        <v>54</v>
      </c>
      <c r="K211" s="53">
        <v>9</v>
      </c>
      <c r="L211" s="58">
        <f t="shared" si="105"/>
        <v>199.1</v>
      </c>
      <c r="M211" s="45"/>
      <c r="N211" s="35">
        <f t="shared" si="106"/>
        <v>0</v>
      </c>
    </row>
    <row r="212" spans="1:30" ht="14.5" x14ac:dyDescent="0.35">
      <c r="A212" s="17" t="s">
        <v>556</v>
      </c>
      <c r="B212" s="9" t="s">
        <v>400</v>
      </c>
      <c r="C212" s="9" t="s">
        <v>7</v>
      </c>
      <c r="D212" s="70" t="s">
        <v>191</v>
      </c>
      <c r="E212" s="53">
        <v>30</v>
      </c>
      <c r="F212" s="52">
        <f t="shared" si="102"/>
        <v>20</v>
      </c>
      <c r="G212" s="52">
        <f t="shared" si="103"/>
        <v>25.5</v>
      </c>
      <c r="H212" s="52">
        <f t="shared" si="104"/>
        <v>24.599999999999998</v>
      </c>
      <c r="I212" s="53">
        <f t="shared" si="107"/>
        <v>36</v>
      </c>
      <c r="J212" s="53">
        <f t="shared" si="108"/>
        <v>54</v>
      </c>
      <c r="K212" s="53">
        <v>9</v>
      </c>
      <c r="L212" s="58">
        <f t="shared" si="105"/>
        <v>199.1</v>
      </c>
      <c r="M212" s="45"/>
      <c r="N212" s="35">
        <f t="shared" si="106"/>
        <v>0</v>
      </c>
    </row>
    <row r="213" spans="1:30" ht="14.5" x14ac:dyDescent="0.35">
      <c r="A213" s="17" t="s">
        <v>557</v>
      </c>
      <c r="B213" s="9" t="s">
        <v>207</v>
      </c>
      <c r="C213" s="9" t="s">
        <v>7</v>
      </c>
      <c r="D213" s="70" t="s">
        <v>208</v>
      </c>
      <c r="E213" s="53">
        <v>10</v>
      </c>
      <c r="F213" s="52">
        <f t="shared" si="102"/>
        <v>6.666666666666667</v>
      </c>
      <c r="G213" s="52">
        <f t="shared" si="103"/>
        <v>8.5</v>
      </c>
      <c r="H213" s="52">
        <f t="shared" si="104"/>
        <v>8.1999999999999993</v>
      </c>
      <c r="I213" s="53">
        <f t="shared" si="107"/>
        <v>24</v>
      </c>
      <c r="J213" s="53">
        <f t="shared" si="108"/>
        <v>36</v>
      </c>
      <c r="K213" s="53">
        <v>6</v>
      </c>
      <c r="L213" s="58">
        <f t="shared" si="105"/>
        <v>99.366666666666674</v>
      </c>
      <c r="M213" s="45"/>
      <c r="N213" s="35">
        <f t="shared" si="106"/>
        <v>0</v>
      </c>
    </row>
    <row r="214" spans="1:30" ht="14.5" x14ac:dyDescent="0.35">
      <c r="A214" s="19" t="s">
        <v>558</v>
      </c>
      <c r="B214" s="5" t="s">
        <v>416</v>
      </c>
      <c r="C214" s="5" t="s">
        <v>417</v>
      </c>
      <c r="D214" s="80" t="s">
        <v>418</v>
      </c>
      <c r="E214" s="53">
        <v>5</v>
      </c>
      <c r="F214" s="52">
        <f t="shared" si="102"/>
        <v>3.3333333333333335</v>
      </c>
      <c r="G214" s="52">
        <f t="shared" si="103"/>
        <v>4.25</v>
      </c>
      <c r="H214" s="52">
        <f t="shared" si="104"/>
        <v>4.0999999999999996</v>
      </c>
      <c r="I214" s="53">
        <f>K214*4</f>
        <v>12</v>
      </c>
      <c r="J214" s="53">
        <f>K214*6</f>
        <v>18</v>
      </c>
      <c r="K214" s="53">
        <v>3</v>
      </c>
      <c r="L214" s="58">
        <f t="shared" si="105"/>
        <v>49.683333333333337</v>
      </c>
      <c r="M214" s="45"/>
      <c r="N214" s="81">
        <f t="shared" si="106"/>
        <v>0</v>
      </c>
      <c r="O214" s="50">
        <f>SUM(N188:N214)</f>
        <v>0</v>
      </c>
    </row>
    <row r="215" spans="1:30" ht="14.5" x14ac:dyDescent="0.35">
      <c r="A215" s="22"/>
      <c r="B215" s="23"/>
      <c r="C215" s="23"/>
      <c r="D215" s="77"/>
      <c r="E215" s="55"/>
      <c r="F215" s="55"/>
      <c r="G215" s="55"/>
      <c r="H215" s="55"/>
      <c r="I215" s="55"/>
      <c r="J215" s="55"/>
      <c r="K215" s="55"/>
      <c r="L215" s="55"/>
      <c r="M215" s="46"/>
      <c r="N215" s="46"/>
      <c r="O215" s="48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4.5" x14ac:dyDescent="0.35">
      <c r="A216" s="10"/>
      <c r="O216" s="50">
        <f>SUM(O5:O214)</f>
        <v>0</v>
      </c>
    </row>
    <row r="217" spans="1:30" ht="14.5" x14ac:dyDescent="0.35">
      <c r="A217" s="10"/>
    </row>
    <row r="218" spans="1:30" ht="14.5" x14ac:dyDescent="0.35">
      <c r="A218" s="10"/>
    </row>
    <row r="219" spans="1:30" ht="14.25" customHeight="1" x14ac:dyDescent="0.35">
      <c r="A219" s="10"/>
    </row>
    <row r="220" spans="1:30" ht="14.25" customHeight="1" x14ac:dyDescent="0.35">
      <c r="A220" s="10"/>
    </row>
    <row r="221" spans="1:30" ht="14.25" customHeight="1" x14ac:dyDescent="0.35">
      <c r="A221" s="10"/>
    </row>
    <row r="222" spans="1:30" ht="14.25" customHeight="1" x14ac:dyDescent="0.35">
      <c r="A222" s="10"/>
    </row>
    <row r="223" spans="1:30" ht="14.25" customHeight="1" x14ac:dyDescent="0.35">
      <c r="A223" s="10"/>
    </row>
    <row r="224" spans="1:30" ht="14.25" customHeight="1" x14ac:dyDescent="0.35">
      <c r="A224" s="10"/>
    </row>
    <row r="225" spans="1:1" ht="14.25" customHeight="1" x14ac:dyDescent="0.35">
      <c r="A225" s="10"/>
    </row>
    <row r="226" spans="1:1" ht="14.25" customHeight="1" x14ac:dyDescent="0.35">
      <c r="A226" s="10"/>
    </row>
    <row r="227" spans="1:1" ht="14.25" customHeight="1" x14ac:dyDescent="0.35">
      <c r="A227" s="10"/>
    </row>
    <row r="228" spans="1:1" ht="14.25" customHeight="1" x14ac:dyDescent="0.35">
      <c r="A228" s="10"/>
    </row>
    <row r="229" spans="1:1" ht="14.25" customHeight="1" x14ac:dyDescent="0.35">
      <c r="A229" s="10"/>
    </row>
    <row r="230" spans="1:1" ht="14.25" customHeight="1" x14ac:dyDescent="0.35">
      <c r="A230" s="10"/>
    </row>
    <row r="231" spans="1:1" ht="14.25" customHeight="1" x14ac:dyDescent="0.35">
      <c r="A231" s="10"/>
    </row>
    <row r="232" spans="1:1" ht="14.25" customHeight="1" x14ac:dyDescent="0.35">
      <c r="A232" s="10"/>
    </row>
    <row r="233" spans="1:1" ht="14.25" customHeight="1" x14ac:dyDescent="0.35">
      <c r="A233" s="10"/>
    </row>
    <row r="234" spans="1:1" ht="14.25" customHeight="1" x14ac:dyDescent="0.35">
      <c r="A234" s="10"/>
    </row>
    <row r="235" spans="1:1" ht="14.25" customHeight="1" x14ac:dyDescent="0.35">
      <c r="A235" s="10"/>
    </row>
    <row r="236" spans="1:1" ht="14.25" customHeight="1" x14ac:dyDescent="0.35">
      <c r="A236" s="10"/>
    </row>
    <row r="237" spans="1:1" ht="14.25" customHeight="1" x14ac:dyDescent="0.35">
      <c r="A237" s="10"/>
    </row>
    <row r="238" spans="1:1" ht="14.25" customHeight="1" x14ac:dyDescent="0.35">
      <c r="A238" s="10"/>
    </row>
    <row r="239" spans="1:1" ht="14.25" customHeight="1" x14ac:dyDescent="0.35">
      <c r="A239" s="10"/>
    </row>
    <row r="240" spans="1:1" ht="14.25" customHeight="1" x14ac:dyDescent="0.35">
      <c r="A240" s="10"/>
    </row>
    <row r="241" spans="1:1" ht="14.25" customHeight="1" x14ac:dyDescent="0.35">
      <c r="A241" s="10"/>
    </row>
    <row r="242" spans="1:1" ht="14.25" customHeight="1" x14ac:dyDescent="0.35">
      <c r="A242" s="10"/>
    </row>
    <row r="243" spans="1:1" ht="14.25" customHeight="1" x14ac:dyDescent="0.35">
      <c r="A243" s="10"/>
    </row>
    <row r="244" spans="1:1" ht="14.25" customHeight="1" x14ac:dyDescent="0.35">
      <c r="A244" s="10"/>
    </row>
    <row r="245" spans="1:1" ht="14.25" customHeight="1" x14ac:dyDescent="0.35">
      <c r="A245" s="10"/>
    </row>
    <row r="246" spans="1:1" ht="14.25" customHeight="1" x14ac:dyDescent="0.35">
      <c r="A246" s="10"/>
    </row>
    <row r="247" spans="1:1" ht="14.25" customHeight="1" x14ac:dyDescent="0.35">
      <c r="A247" s="10"/>
    </row>
    <row r="248" spans="1:1" ht="14.25" customHeight="1" x14ac:dyDescent="0.35">
      <c r="A248" s="10"/>
    </row>
    <row r="249" spans="1:1" ht="14.25" customHeight="1" x14ac:dyDescent="0.35">
      <c r="A249" s="10"/>
    </row>
    <row r="250" spans="1:1" ht="14.25" customHeight="1" x14ac:dyDescent="0.35">
      <c r="A250" s="10"/>
    </row>
    <row r="251" spans="1:1" ht="14.25" customHeight="1" x14ac:dyDescent="0.35">
      <c r="A251" s="10"/>
    </row>
    <row r="252" spans="1:1" ht="14.25" customHeight="1" x14ac:dyDescent="0.35">
      <c r="A252" s="10"/>
    </row>
    <row r="253" spans="1:1" ht="14.25" customHeight="1" x14ac:dyDescent="0.35">
      <c r="A253" s="10"/>
    </row>
    <row r="254" spans="1:1" ht="14.25" customHeight="1" x14ac:dyDescent="0.35">
      <c r="A254" s="10"/>
    </row>
    <row r="255" spans="1:1" ht="14.25" customHeight="1" x14ac:dyDescent="0.35">
      <c r="A255" s="10"/>
    </row>
    <row r="256" spans="1:1" ht="14.25" customHeight="1" x14ac:dyDescent="0.35">
      <c r="A256" s="10"/>
    </row>
    <row r="257" spans="1:1" ht="14.25" customHeight="1" x14ac:dyDescent="0.35">
      <c r="A257" s="10"/>
    </row>
    <row r="258" spans="1:1" ht="14.25" customHeight="1" x14ac:dyDescent="0.35">
      <c r="A258" s="10"/>
    </row>
    <row r="259" spans="1:1" ht="14.25" customHeight="1" x14ac:dyDescent="0.35">
      <c r="A259" s="10"/>
    </row>
    <row r="260" spans="1:1" ht="14.25" customHeight="1" x14ac:dyDescent="0.35">
      <c r="A260" s="10"/>
    </row>
    <row r="261" spans="1:1" ht="14.25" customHeight="1" x14ac:dyDescent="0.35">
      <c r="A261" s="10"/>
    </row>
    <row r="262" spans="1:1" ht="14.25" customHeight="1" x14ac:dyDescent="0.35">
      <c r="A262" s="10"/>
    </row>
    <row r="263" spans="1:1" ht="14.25" customHeight="1" x14ac:dyDescent="0.35">
      <c r="A263" s="10"/>
    </row>
    <row r="264" spans="1:1" ht="14.25" customHeight="1" x14ac:dyDescent="0.35">
      <c r="A264" s="10"/>
    </row>
    <row r="265" spans="1:1" ht="14.25" customHeight="1" x14ac:dyDescent="0.35">
      <c r="A265" s="10"/>
    </row>
    <row r="266" spans="1:1" ht="14.25" customHeight="1" x14ac:dyDescent="0.35">
      <c r="A266" s="10"/>
    </row>
    <row r="267" spans="1:1" ht="14.25" customHeight="1" x14ac:dyDescent="0.35">
      <c r="A267" s="10"/>
    </row>
    <row r="268" spans="1:1" ht="14.25" customHeight="1" x14ac:dyDescent="0.35">
      <c r="A268" s="10"/>
    </row>
    <row r="269" spans="1:1" ht="14.25" customHeight="1" x14ac:dyDescent="0.35">
      <c r="A269" s="10"/>
    </row>
    <row r="270" spans="1:1" ht="14.25" customHeight="1" x14ac:dyDescent="0.35">
      <c r="A270" s="10"/>
    </row>
    <row r="271" spans="1:1" ht="14.25" customHeight="1" x14ac:dyDescent="0.35">
      <c r="A271" s="10"/>
    </row>
    <row r="272" spans="1:1" ht="14.25" customHeight="1" x14ac:dyDescent="0.35">
      <c r="A272" s="10"/>
    </row>
    <row r="273" spans="1:1" ht="14.25" customHeight="1" x14ac:dyDescent="0.35">
      <c r="A273" s="10"/>
    </row>
    <row r="274" spans="1:1" ht="14.25" customHeight="1" x14ac:dyDescent="0.35">
      <c r="A274" s="10"/>
    </row>
    <row r="275" spans="1:1" ht="14.25" customHeight="1" x14ac:dyDescent="0.35">
      <c r="A275" s="10"/>
    </row>
    <row r="276" spans="1:1" ht="14.25" customHeight="1" x14ac:dyDescent="0.35">
      <c r="A276" s="10"/>
    </row>
    <row r="277" spans="1:1" ht="14.25" customHeight="1" x14ac:dyDescent="0.35">
      <c r="A277" s="10"/>
    </row>
    <row r="278" spans="1:1" ht="14.25" customHeight="1" x14ac:dyDescent="0.35">
      <c r="A278" s="10"/>
    </row>
    <row r="279" spans="1:1" ht="14.25" customHeight="1" x14ac:dyDescent="0.35">
      <c r="A279" s="10"/>
    </row>
    <row r="280" spans="1:1" ht="14.25" customHeight="1" x14ac:dyDescent="0.35">
      <c r="A280" s="10"/>
    </row>
    <row r="281" spans="1:1" ht="14.25" customHeight="1" x14ac:dyDescent="0.35">
      <c r="A281" s="10"/>
    </row>
    <row r="282" spans="1:1" ht="14.25" customHeight="1" x14ac:dyDescent="0.35">
      <c r="A282" s="10"/>
    </row>
    <row r="283" spans="1:1" ht="14.25" customHeight="1" x14ac:dyDescent="0.35">
      <c r="A283" s="10"/>
    </row>
    <row r="284" spans="1:1" ht="14.25" customHeight="1" x14ac:dyDescent="0.35">
      <c r="A284" s="10"/>
    </row>
    <row r="285" spans="1:1" ht="14.25" customHeight="1" x14ac:dyDescent="0.35">
      <c r="A285" s="10"/>
    </row>
    <row r="286" spans="1:1" ht="14.25" customHeight="1" x14ac:dyDescent="0.35">
      <c r="A286" s="10"/>
    </row>
    <row r="287" spans="1:1" ht="14.25" customHeight="1" x14ac:dyDescent="0.35">
      <c r="A287" s="10"/>
    </row>
    <row r="288" spans="1:1" ht="14.25" customHeight="1" x14ac:dyDescent="0.35">
      <c r="A288" s="10"/>
    </row>
    <row r="289" spans="1:1" ht="14.25" customHeight="1" x14ac:dyDescent="0.35">
      <c r="A289" s="10"/>
    </row>
    <row r="290" spans="1:1" ht="14.25" customHeight="1" x14ac:dyDescent="0.35">
      <c r="A290" s="10"/>
    </row>
    <row r="291" spans="1:1" ht="14.25" customHeight="1" x14ac:dyDescent="0.35">
      <c r="A291" s="10"/>
    </row>
    <row r="292" spans="1:1" ht="14.25" customHeight="1" x14ac:dyDescent="0.35">
      <c r="A292" s="10"/>
    </row>
    <row r="293" spans="1:1" ht="14.25" customHeight="1" x14ac:dyDescent="0.35">
      <c r="A293" s="10"/>
    </row>
    <row r="294" spans="1:1" ht="14.25" customHeight="1" x14ac:dyDescent="0.35">
      <c r="A294" s="10"/>
    </row>
    <row r="295" spans="1:1" ht="14.25" customHeight="1" x14ac:dyDescent="0.35">
      <c r="A295" s="10"/>
    </row>
    <row r="296" spans="1:1" ht="14.25" customHeight="1" x14ac:dyDescent="0.35">
      <c r="A296" s="10"/>
    </row>
    <row r="297" spans="1:1" ht="14.25" customHeight="1" x14ac:dyDescent="0.35">
      <c r="A297" s="10"/>
    </row>
    <row r="298" spans="1:1" ht="14.25" customHeight="1" x14ac:dyDescent="0.35">
      <c r="A298" s="10"/>
    </row>
    <row r="299" spans="1:1" ht="14.25" customHeight="1" x14ac:dyDescent="0.35">
      <c r="A299" s="10"/>
    </row>
    <row r="300" spans="1:1" ht="14.25" customHeight="1" x14ac:dyDescent="0.35">
      <c r="A300" s="10"/>
    </row>
    <row r="301" spans="1:1" ht="14.25" customHeight="1" x14ac:dyDescent="0.35">
      <c r="A301" s="10"/>
    </row>
    <row r="302" spans="1:1" ht="14.25" customHeight="1" x14ac:dyDescent="0.35">
      <c r="A302" s="10"/>
    </row>
    <row r="303" spans="1:1" ht="14.25" customHeight="1" x14ac:dyDescent="0.35">
      <c r="A303" s="10"/>
    </row>
    <row r="304" spans="1:1" ht="14.25" customHeight="1" x14ac:dyDescent="0.35">
      <c r="A304" s="10"/>
    </row>
    <row r="305" spans="1:1" ht="14.25" customHeight="1" x14ac:dyDescent="0.35">
      <c r="A305" s="10"/>
    </row>
    <row r="306" spans="1:1" ht="14.25" customHeight="1" x14ac:dyDescent="0.35">
      <c r="A306" s="10"/>
    </row>
    <row r="307" spans="1:1" ht="14.25" customHeight="1" x14ac:dyDescent="0.35">
      <c r="A307" s="10"/>
    </row>
    <row r="308" spans="1:1" ht="14.25" customHeight="1" x14ac:dyDescent="0.35">
      <c r="A308" s="10"/>
    </row>
    <row r="309" spans="1:1" ht="14.25" customHeight="1" x14ac:dyDescent="0.35">
      <c r="A309" s="10"/>
    </row>
    <row r="310" spans="1:1" ht="14.25" customHeight="1" x14ac:dyDescent="0.35">
      <c r="A310" s="10"/>
    </row>
    <row r="311" spans="1:1" ht="14.25" customHeight="1" x14ac:dyDescent="0.35">
      <c r="A311" s="10"/>
    </row>
    <row r="312" spans="1:1" ht="14.25" customHeight="1" x14ac:dyDescent="0.35">
      <c r="A312" s="10"/>
    </row>
    <row r="313" spans="1:1" ht="14.25" customHeight="1" x14ac:dyDescent="0.35">
      <c r="A313" s="10"/>
    </row>
    <row r="314" spans="1:1" ht="14.25" customHeight="1" x14ac:dyDescent="0.35">
      <c r="A314" s="10"/>
    </row>
    <row r="315" spans="1:1" ht="14.25" customHeight="1" x14ac:dyDescent="0.35">
      <c r="A315" s="10"/>
    </row>
    <row r="316" spans="1:1" ht="14.25" customHeight="1" x14ac:dyDescent="0.35">
      <c r="A316" s="10"/>
    </row>
    <row r="317" spans="1:1" ht="14.25" customHeight="1" x14ac:dyDescent="0.35">
      <c r="A317" s="10"/>
    </row>
    <row r="318" spans="1:1" ht="14.25" customHeight="1" x14ac:dyDescent="0.35">
      <c r="A318" s="10"/>
    </row>
    <row r="319" spans="1:1" ht="14.25" customHeight="1" x14ac:dyDescent="0.35">
      <c r="A319" s="10"/>
    </row>
    <row r="320" spans="1:1" ht="14.25" customHeight="1" x14ac:dyDescent="0.35">
      <c r="A320" s="10"/>
    </row>
    <row r="321" spans="1:1" ht="14.25" customHeight="1" x14ac:dyDescent="0.35">
      <c r="A321" s="10"/>
    </row>
    <row r="322" spans="1:1" ht="14.25" customHeight="1" x14ac:dyDescent="0.35">
      <c r="A322" s="10"/>
    </row>
    <row r="323" spans="1:1" ht="14.25" customHeight="1" x14ac:dyDescent="0.35">
      <c r="A323" s="10"/>
    </row>
    <row r="324" spans="1:1" ht="14.25" customHeight="1" x14ac:dyDescent="0.35">
      <c r="A324" s="10"/>
    </row>
    <row r="325" spans="1:1" ht="14.25" customHeight="1" x14ac:dyDescent="0.35">
      <c r="A325" s="10"/>
    </row>
    <row r="326" spans="1:1" ht="14.25" customHeight="1" x14ac:dyDescent="0.35">
      <c r="A326" s="10"/>
    </row>
    <row r="327" spans="1:1" ht="14.25" customHeight="1" x14ac:dyDescent="0.35">
      <c r="A327" s="10"/>
    </row>
    <row r="328" spans="1:1" ht="14.25" customHeight="1" x14ac:dyDescent="0.35">
      <c r="A328" s="10"/>
    </row>
    <row r="329" spans="1:1" ht="14.25" customHeight="1" x14ac:dyDescent="0.35">
      <c r="A329" s="10"/>
    </row>
    <row r="330" spans="1:1" ht="14.25" customHeight="1" x14ac:dyDescent="0.35">
      <c r="A330" s="10"/>
    </row>
    <row r="331" spans="1:1" ht="14.25" customHeight="1" x14ac:dyDescent="0.35">
      <c r="A331" s="10"/>
    </row>
    <row r="332" spans="1:1" ht="14.25" customHeight="1" x14ac:dyDescent="0.35">
      <c r="A332" s="10"/>
    </row>
    <row r="333" spans="1:1" ht="14.25" customHeight="1" x14ac:dyDescent="0.35">
      <c r="A333" s="10"/>
    </row>
    <row r="334" spans="1:1" ht="14.25" customHeight="1" x14ac:dyDescent="0.35">
      <c r="A334" s="10"/>
    </row>
    <row r="335" spans="1:1" ht="14.25" customHeight="1" x14ac:dyDescent="0.35">
      <c r="A335" s="10"/>
    </row>
    <row r="336" spans="1:1" ht="14.25" customHeight="1" x14ac:dyDescent="0.35">
      <c r="A336" s="10"/>
    </row>
    <row r="337" spans="1:1" ht="14.25" customHeight="1" x14ac:dyDescent="0.35">
      <c r="A337" s="10"/>
    </row>
    <row r="338" spans="1:1" ht="14.25" customHeight="1" x14ac:dyDescent="0.35">
      <c r="A338" s="10"/>
    </row>
    <row r="339" spans="1:1" ht="14.25" customHeight="1" x14ac:dyDescent="0.35">
      <c r="A339" s="10"/>
    </row>
    <row r="340" spans="1:1" ht="14.25" customHeight="1" x14ac:dyDescent="0.35">
      <c r="A340" s="10"/>
    </row>
    <row r="341" spans="1:1" ht="14.25" customHeight="1" x14ac:dyDescent="0.35">
      <c r="A341" s="10"/>
    </row>
    <row r="342" spans="1:1" ht="14.25" customHeight="1" x14ac:dyDescent="0.35">
      <c r="A342" s="10"/>
    </row>
    <row r="343" spans="1:1" ht="14.25" customHeight="1" x14ac:dyDescent="0.35">
      <c r="A343" s="10"/>
    </row>
    <row r="344" spans="1:1" ht="14.25" customHeight="1" x14ac:dyDescent="0.35">
      <c r="A344" s="10"/>
    </row>
    <row r="345" spans="1:1" ht="14.25" customHeight="1" x14ac:dyDescent="0.35">
      <c r="A345" s="10"/>
    </row>
    <row r="346" spans="1:1" ht="14.25" customHeight="1" x14ac:dyDescent="0.35">
      <c r="A346" s="10"/>
    </row>
    <row r="347" spans="1:1" ht="14.25" customHeight="1" x14ac:dyDescent="0.35">
      <c r="A347" s="10"/>
    </row>
    <row r="348" spans="1:1" ht="14.25" customHeight="1" x14ac:dyDescent="0.35">
      <c r="A348" s="10"/>
    </row>
    <row r="349" spans="1:1" ht="14.25" customHeight="1" x14ac:dyDescent="0.35">
      <c r="A349" s="10"/>
    </row>
    <row r="350" spans="1:1" ht="14.25" customHeight="1" x14ac:dyDescent="0.35">
      <c r="A350" s="10"/>
    </row>
    <row r="351" spans="1:1" ht="14.25" customHeight="1" x14ac:dyDescent="0.35">
      <c r="A351" s="10"/>
    </row>
    <row r="352" spans="1:1" ht="14.25" customHeight="1" x14ac:dyDescent="0.35">
      <c r="A352" s="10"/>
    </row>
    <row r="353" spans="1:1" ht="14.25" customHeight="1" x14ac:dyDescent="0.35">
      <c r="A353" s="10"/>
    </row>
    <row r="354" spans="1:1" ht="14.25" customHeight="1" x14ac:dyDescent="0.35">
      <c r="A354" s="10"/>
    </row>
    <row r="355" spans="1:1" ht="14.25" customHeight="1" x14ac:dyDescent="0.35">
      <c r="A355" s="10"/>
    </row>
    <row r="356" spans="1:1" ht="14.25" customHeight="1" x14ac:dyDescent="0.35">
      <c r="A356" s="10"/>
    </row>
    <row r="357" spans="1:1" ht="14.25" customHeight="1" x14ac:dyDescent="0.35">
      <c r="A357" s="10"/>
    </row>
    <row r="358" spans="1:1" ht="14.25" customHeight="1" x14ac:dyDescent="0.35">
      <c r="A358" s="10"/>
    </row>
    <row r="359" spans="1:1" ht="14.25" customHeight="1" x14ac:dyDescent="0.35">
      <c r="A359" s="10"/>
    </row>
    <row r="360" spans="1:1" ht="14.25" customHeight="1" x14ac:dyDescent="0.35">
      <c r="A360" s="10"/>
    </row>
    <row r="361" spans="1:1" ht="14.25" customHeight="1" x14ac:dyDescent="0.35">
      <c r="A361" s="10"/>
    </row>
    <row r="362" spans="1:1" ht="14.25" customHeight="1" x14ac:dyDescent="0.35">
      <c r="A362" s="10"/>
    </row>
    <row r="363" spans="1:1" ht="14.25" customHeight="1" x14ac:dyDescent="0.35">
      <c r="A363" s="10"/>
    </row>
    <row r="364" spans="1:1" ht="14.25" customHeight="1" x14ac:dyDescent="0.35">
      <c r="A364" s="10"/>
    </row>
    <row r="365" spans="1:1" ht="14.25" customHeight="1" x14ac:dyDescent="0.35">
      <c r="A365" s="10"/>
    </row>
    <row r="366" spans="1:1" ht="14.25" customHeight="1" x14ac:dyDescent="0.35">
      <c r="A366" s="10"/>
    </row>
    <row r="367" spans="1:1" ht="14.25" customHeight="1" x14ac:dyDescent="0.35">
      <c r="A367" s="10"/>
    </row>
    <row r="368" spans="1:1" ht="14.25" customHeight="1" x14ac:dyDescent="0.35">
      <c r="A368" s="10"/>
    </row>
    <row r="369" spans="1:1" ht="14.25" customHeight="1" x14ac:dyDescent="0.35">
      <c r="A369" s="10"/>
    </row>
    <row r="370" spans="1:1" ht="14.25" customHeight="1" x14ac:dyDescent="0.35">
      <c r="A370" s="10"/>
    </row>
    <row r="371" spans="1:1" ht="14.25" customHeight="1" x14ac:dyDescent="0.35">
      <c r="A371" s="10"/>
    </row>
    <row r="372" spans="1:1" ht="14.25" customHeight="1" x14ac:dyDescent="0.35">
      <c r="A372" s="10"/>
    </row>
    <row r="373" spans="1:1" ht="14.25" customHeight="1" x14ac:dyDescent="0.35">
      <c r="A373" s="10"/>
    </row>
    <row r="374" spans="1:1" ht="14.25" customHeight="1" x14ac:dyDescent="0.35">
      <c r="A374" s="10"/>
    </row>
    <row r="375" spans="1:1" ht="14.25" customHeight="1" x14ac:dyDescent="0.35">
      <c r="A375" s="10"/>
    </row>
    <row r="376" spans="1:1" ht="14.25" customHeight="1" x14ac:dyDescent="0.35">
      <c r="A376" s="10"/>
    </row>
    <row r="377" spans="1:1" ht="14.25" customHeight="1" x14ac:dyDescent="0.35">
      <c r="A377" s="10"/>
    </row>
    <row r="378" spans="1:1" ht="14.25" customHeight="1" x14ac:dyDescent="0.35">
      <c r="A378" s="10"/>
    </row>
    <row r="379" spans="1:1" ht="14.25" customHeight="1" x14ac:dyDescent="0.35">
      <c r="A379" s="10"/>
    </row>
    <row r="380" spans="1:1" ht="14.25" customHeight="1" x14ac:dyDescent="0.35">
      <c r="A380" s="10"/>
    </row>
    <row r="381" spans="1:1" ht="14.25" customHeight="1" x14ac:dyDescent="0.35">
      <c r="A381" s="10"/>
    </row>
    <row r="382" spans="1:1" ht="14.25" customHeight="1" x14ac:dyDescent="0.35">
      <c r="A382" s="10"/>
    </row>
    <row r="383" spans="1:1" ht="14.25" customHeight="1" x14ac:dyDescent="0.35">
      <c r="A383" s="10"/>
    </row>
    <row r="384" spans="1:1" ht="14.25" customHeight="1" x14ac:dyDescent="0.35">
      <c r="A384" s="10"/>
    </row>
    <row r="385" spans="1:1" ht="14.25" customHeight="1" x14ac:dyDescent="0.35">
      <c r="A385" s="10"/>
    </row>
    <row r="386" spans="1:1" ht="14.25" customHeight="1" x14ac:dyDescent="0.35">
      <c r="A386" s="10"/>
    </row>
    <row r="387" spans="1:1" ht="14.25" customHeight="1" x14ac:dyDescent="0.35">
      <c r="A387" s="10"/>
    </row>
    <row r="388" spans="1:1" ht="14.25" customHeight="1" x14ac:dyDescent="0.35">
      <c r="A388" s="10"/>
    </row>
    <row r="389" spans="1:1" ht="14.25" customHeight="1" x14ac:dyDescent="0.35">
      <c r="A389" s="10"/>
    </row>
    <row r="390" spans="1:1" ht="14.25" customHeight="1" x14ac:dyDescent="0.35">
      <c r="A390" s="10"/>
    </row>
    <row r="391" spans="1:1" ht="14.25" customHeight="1" x14ac:dyDescent="0.35">
      <c r="A391" s="10"/>
    </row>
    <row r="392" spans="1:1" ht="14.25" customHeight="1" x14ac:dyDescent="0.35">
      <c r="A392" s="10"/>
    </row>
    <row r="393" spans="1:1" ht="14.25" customHeight="1" x14ac:dyDescent="0.35">
      <c r="A393" s="10"/>
    </row>
    <row r="394" spans="1:1" ht="14.25" customHeight="1" x14ac:dyDescent="0.35">
      <c r="A394" s="10"/>
    </row>
    <row r="395" spans="1:1" ht="14.25" customHeight="1" x14ac:dyDescent="0.35">
      <c r="A395" s="10"/>
    </row>
    <row r="396" spans="1:1" ht="14.25" customHeight="1" x14ac:dyDescent="0.35">
      <c r="A396" s="10"/>
    </row>
    <row r="397" spans="1:1" ht="14.25" customHeight="1" x14ac:dyDescent="0.35">
      <c r="A397" s="10"/>
    </row>
    <row r="398" spans="1:1" ht="14.25" customHeight="1" x14ac:dyDescent="0.35">
      <c r="A398" s="10"/>
    </row>
    <row r="399" spans="1:1" ht="14.25" customHeight="1" x14ac:dyDescent="0.35">
      <c r="A399" s="10"/>
    </row>
    <row r="400" spans="1:1" ht="14.25" customHeight="1" x14ac:dyDescent="0.35">
      <c r="A400" s="10"/>
    </row>
    <row r="401" spans="1:1" ht="14.25" customHeight="1" x14ac:dyDescent="0.35">
      <c r="A401" s="10"/>
    </row>
    <row r="402" spans="1:1" ht="14.25" customHeight="1" x14ac:dyDescent="0.35">
      <c r="A402" s="10"/>
    </row>
    <row r="403" spans="1:1" ht="14.25" customHeight="1" x14ac:dyDescent="0.35">
      <c r="A403" s="10"/>
    </row>
    <row r="404" spans="1:1" ht="14.25" customHeight="1" x14ac:dyDescent="0.35">
      <c r="A404" s="10"/>
    </row>
    <row r="405" spans="1:1" ht="14.25" customHeight="1" x14ac:dyDescent="0.35">
      <c r="A405" s="10"/>
    </row>
    <row r="406" spans="1:1" ht="14.25" customHeight="1" x14ac:dyDescent="0.35">
      <c r="A406" s="10"/>
    </row>
    <row r="407" spans="1:1" ht="14.25" customHeight="1" x14ac:dyDescent="0.35">
      <c r="A407" s="10"/>
    </row>
    <row r="408" spans="1:1" ht="14.25" customHeight="1" x14ac:dyDescent="0.35">
      <c r="A408" s="10"/>
    </row>
    <row r="409" spans="1:1" ht="14.25" customHeight="1" x14ac:dyDescent="0.35">
      <c r="A409" s="10"/>
    </row>
    <row r="410" spans="1:1" ht="14.25" customHeight="1" x14ac:dyDescent="0.35">
      <c r="A410" s="10"/>
    </row>
    <row r="411" spans="1:1" ht="14.25" customHeight="1" x14ac:dyDescent="0.35">
      <c r="A411" s="10"/>
    </row>
    <row r="412" spans="1:1" ht="14.25" customHeight="1" x14ac:dyDescent="0.35">
      <c r="A412" s="10"/>
    </row>
    <row r="413" spans="1:1" ht="14.25" customHeight="1" x14ac:dyDescent="0.35">
      <c r="A413" s="10"/>
    </row>
    <row r="414" spans="1:1" ht="14.25" customHeight="1" x14ac:dyDescent="0.35">
      <c r="A414" s="10"/>
    </row>
    <row r="415" spans="1:1" ht="14.25" customHeight="1" x14ac:dyDescent="0.35">
      <c r="A415" s="10"/>
    </row>
    <row r="416" spans="1:1" ht="14.25" customHeight="1" x14ac:dyDescent="0.35">
      <c r="A416" s="10"/>
    </row>
    <row r="417" spans="1:1" ht="14.25" customHeight="1" x14ac:dyDescent="0.35">
      <c r="A417" s="10"/>
    </row>
    <row r="418" spans="1:1" ht="14.25" customHeight="1" x14ac:dyDescent="0.35">
      <c r="A418" s="10"/>
    </row>
    <row r="419" spans="1:1" ht="14.25" customHeight="1" x14ac:dyDescent="0.35">
      <c r="A419" s="10"/>
    </row>
    <row r="420" spans="1:1" ht="14.25" customHeight="1" x14ac:dyDescent="0.35">
      <c r="A420" s="10"/>
    </row>
    <row r="421" spans="1:1" ht="14.25" customHeight="1" x14ac:dyDescent="0.35">
      <c r="A421" s="10"/>
    </row>
    <row r="422" spans="1:1" ht="14.25" customHeight="1" x14ac:dyDescent="0.35">
      <c r="A422" s="10"/>
    </row>
    <row r="423" spans="1:1" ht="14.25" customHeight="1" x14ac:dyDescent="0.35">
      <c r="A423" s="10"/>
    </row>
    <row r="424" spans="1:1" ht="14.25" customHeight="1" x14ac:dyDescent="0.35">
      <c r="A424" s="10"/>
    </row>
    <row r="425" spans="1:1" ht="14.25" customHeight="1" x14ac:dyDescent="0.35">
      <c r="A425" s="10"/>
    </row>
    <row r="426" spans="1:1" ht="14.25" customHeight="1" x14ac:dyDescent="0.35">
      <c r="A426" s="10"/>
    </row>
    <row r="427" spans="1:1" ht="14.25" customHeight="1" x14ac:dyDescent="0.35">
      <c r="A427" s="10"/>
    </row>
    <row r="428" spans="1:1" ht="14.25" customHeight="1" x14ac:dyDescent="0.35">
      <c r="A428" s="10"/>
    </row>
    <row r="429" spans="1:1" ht="14.25" customHeight="1" x14ac:dyDescent="0.35">
      <c r="A429" s="10"/>
    </row>
    <row r="430" spans="1:1" ht="14.25" customHeight="1" x14ac:dyDescent="0.35">
      <c r="A430" s="10"/>
    </row>
    <row r="431" spans="1:1" ht="14.25" customHeight="1" x14ac:dyDescent="0.35">
      <c r="A431" s="10"/>
    </row>
    <row r="432" spans="1:1" ht="14.25" customHeight="1" x14ac:dyDescent="0.35">
      <c r="A432" s="10"/>
    </row>
    <row r="433" spans="1:1" ht="14.25" customHeight="1" x14ac:dyDescent="0.35">
      <c r="A433" s="10"/>
    </row>
    <row r="434" spans="1:1" ht="14.25" customHeight="1" x14ac:dyDescent="0.35">
      <c r="A434" s="10"/>
    </row>
    <row r="435" spans="1:1" ht="14.25" customHeight="1" x14ac:dyDescent="0.35">
      <c r="A435" s="10"/>
    </row>
    <row r="436" spans="1:1" ht="14.25" customHeight="1" x14ac:dyDescent="0.35">
      <c r="A436" s="10"/>
    </row>
    <row r="437" spans="1:1" ht="14.25" customHeight="1" x14ac:dyDescent="0.35">
      <c r="A437" s="10"/>
    </row>
    <row r="438" spans="1:1" ht="14.25" customHeight="1" x14ac:dyDescent="0.35">
      <c r="A438" s="10"/>
    </row>
    <row r="439" spans="1:1" ht="14.25" customHeight="1" x14ac:dyDescent="0.35">
      <c r="A439" s="10"/>
    </row>
    <row r="440" spans="1:1" ht="14.25" customHeight="1" x14ac:dyDescent="0.35">
      <c r="A440" s="10"/>
    </row>
    <row r="441" spans="1:1" ht="14.25" customHeight="1" x14ac:dyDescent="0.35">
      <c r="A441" s="10"/>
    </row>
    <row r="442" spans="1:1" ht="14.25" customHeight="1" x14ac:dyDescent="0.35">
      <c r="A442" s="10"/>
    </row>
    <row r="443" spans="1:1" ht="14.25" customHeight="1" x14ac:dyDescent="0.35">
      <c r="A443" s="10"/>
    </row>
    <row r="444" spans="1:1" ht="14.25" customHeight="1" x14ac:dyDescent="0.35">
      <c r="A444" s="10"/>
    </row>
    <row r="445" spans="1:1" ht="14.25" customHeight="1" x14ac:dyDescent="0.35">
      <c r="A445" s="10"/>
    </row>
    <row r="446" spans="1:1" ht="14.25" customHeight="1" x14ac:dyDescent="0.35">
      <c r="A446" s="10"/>
    </row>
    <row r="447" spans="1:1" ht="14.25" customHeight="1" x14ac:dyDescent="0.35">
      <c r="A447" s="10"/>
    </row>
    <row r="448" spans="1:1" ht="14.25" customHeight="1" x14ac:dyDescent="0.35">
      <c r="A448" s="10"/>
    </row>
    <row r="449" spans="1:1" ht="14.25" customHeight="1" x14ac:dyDescent="0.35">
      <c r="A449" s="10"/>
    </row>
    <row r="450" spans="1:1" ht="14.25" customHeight="1" x14ac:dyDescent="0.35">
      <c r="A450" s="10"/>
    </row>
    <row r="451" spans="1:1" ht="14.25" customHeight="1" x14ac:dyDescent="0.35">
      <c r="A451" s="10"/>
    </row>
    <row r="452" spans="1:1" ht="14.25" customHeight="1" x14ac:dyDescent="0.35">
      <c r="A452" s="10"/>
    </row>
    <row r="453" spans="1:1" ht="14.25" customHeight="1" x14ac:dyDescent="0.35">
      <c r="A453" s="10"/>
    </row>
    <row r="454" spans="1:1" ht="14.25" customHeight="1" x14ac:dyDescent="0.35">
      <c r="A454" s="10"/>
    </row>
    <row r="455" spans="1:1" ht="14.25" customHeight="1" x14ac:dyDescent="0.35">
      <c r="A455" s="10"/>
    </row>
    <row r="456" spans="1:1" ht="14.25" customHeight="1" x14ac:dyDescent="0.35">
      <c r="A456" s="10"/>
    </row>
    <row r="457" spans="1:1" ht="14.25" customHeight="1" x14ac:dyDescent="0.35">
      <c r="A457" s="10"/>
    </row>
    <row r="458" spans="1:1" ht="14.25" customHeight="1" x14ac:dyDescent="0.35">
      <c r="A458" s="10"/>
    </row>
    <row r="459" spans="1:1" ht="14.25" customHeight="1" x14ac:dyDescent="0.35">
      <c r="A459" s="10"/>
    </row>
    <row r="460" spans="1:1" ht="14.25" customHeight="1" x14ac:dyDescent="0.35">
      <c r="A460" s="10"/>
    </row>
    <row r="461" spans="1:1" ht="14.25" customHeight="1" x14ac:dyDescent="0.35">
      <c r="A461" s="10"/>
    </row>
    <row r="462" spans="1:1" ht="14.25" customHeight="1" x14ac:dyDescent="0.35">
      <c r="A462" s="10"/>
    </row>
    <row r="463" spans="1:1" ht="14.25" customHeight="1" x14ac:dyDescent="0.35">
      <c r="A463" s="10"/>
    </row>
    <row r="464" spans="1:1" ht="14.25" customHeight="1" x14ac:dyDescent="0.35">
      <c r="A464" s="10"/>
    </row>
    <row r="465" spans="1:1" ht="14.25" customHeight="1" x14ac:dyDescent="0.35">
      <c r="A465" s="10"/>
    </row>
    <row r="466" spans="1:1" ht="14.25" customHeight="1" x14ac:dyDescent="0.35">
      <c r="A466" s="10"/>
    </row>
    <row r="467" spans="1:1" ht="14.25" customHeight="1" x14ac:dyDescent="0.35">
      <c r="A467" s="10"/>
    </row>
    <row r="468" spans="1:1" ht="14.25" customHeight="1" x14ac:dyDescent="0.35">
      <c r="A468" s="10"/>
    </row>
    <row r="469" spans="1:1" ht="14.25" customHeight="1" x14ac:dyDescent="0.35">
      <c r="A469" s="10"/>
    </row>
    <row r="470" spans="1:1" ht="14.25" customHeight="1" x14ac:dyDescent="0.35">
      <c r="A470" s="10"/>
    </row>
    <row r="471" spans="1:1" ht="14.25" customHeight="1" x14ac:dyDescent="0.35">
      <c r="A471" s="10"/>
    </row>
    <row r="472" spans="1:1" ht="14.25" customHeight="1" x14ac:dyDescent="0.35">
      <c r="A472" s="10"/>
    </row>
    <row r="473" spans="1:1" ht="14.25" customHeight="1" x14ac:dyDescent="0.35">
      <c r="A473" s="10"/>
    </row>
    <row r="474" spans="1:1" ht="14.25" customHeight="1" x14ac:dyDescent="0.35">
      <c r="A474" s="10"/>
    </row>
    <row r="475" spans="1:1" ht="14.25" customHeight="1" x14ac:dyDescent="0.35">
      <c r="A475" s="10"/>
    </row>
    <row r="476" spans="1:1" ht="14.25" customHeight="1" x14ac:dyDescent="0.35">
      <c r="A476" s="10"/>
    </row>
    <row r="477" spans="1:1" ht="14.25" customHeight="1" x14ac:dyDescent="0.35">
      <c r="A477" s="10"/>
    </row>
    <row r="478" spans="1:1" ht="14.25" customHeight="1" x14ac:dyDescent="0.35">
      <c r="A478" s="10"/>
    </row>
    <row r="479" spans="1:1" ht="14.25" customHeight="1" x14ac:dyDescent="0.35">
      <c r="A479" s="10"/>
    </row>
    <row r="480" spans="1:1" ht="14.25" customHeight="1" x14ac:dyDescent="0.35">
      <c r="A480" s="10"/>
    </row>
    <row r="481" spans="1:1" ht="14.25" customHeight="1" x14ac:dyDescent="0.35">
      <c r="A481" s="10"/>
    </row>
    <row r="482" spans="1:1" ht="14.25" customHeight="1" x14ac:dyDescent="0.35">
      <c r="A482" s="10"/>
    </row>
    <row r="483" spans="1:1" ht="14.25" customHeight="1" x14ac:dyDescent="0.35">
      <c r="A483" s="10"/>
    </row>
    <row r="484" spans="1:1" ht="14.25" customHeight="1" x14ac:dyDescent="0.35">
      <c r="A484" s="10"/>
    </row>
    <row r="485" spans="1:1" ht="14.25" customHeight="1" x14ac:dyDescent="0.35">
      <c r="A485" s="10"/>
    </row>
    <row r="486" spans="1:1" ht="14.25" customHeight="1" x14ac:dyDescent="0.35">
      <c r="A486" s="10"/>
    </row>
    <row r="487" spans="1:1" ht="14.25" customHeight="1" x14ac:dyDescent="0.35">
      <c r="A487" s="10"/>
    </row>
    <row r="488" spans="1:1" ht="14.25" customHeight="1" x14ac:dyDescent="0.35">
      <c r="A488" s="10"/>
    </row>
    <row r="489" spans="1:1" ht="14.25" customHeight="1" x14ac:dyDescent="0.35">
      <c r="A489" s="10"/>
    </row>
    <row r="490" spans="1:1" ht="14.25" customHeight="1" x14ac:dyDescent="0.35">
      <c r="A490" s="10"/>
    </row>
    <row r="491" spans="1:1" ht="14.25" customHeight="1" x14ac:dyDescent="0.35">
      <c r="A491" s="10"/>
    </row>
    <row r="492" spans="1:1" ht="14.25" customHeight="1" x14ac:dyDescent="0.35">
      <c r="A492" s="10"/>
    </row>
    <row r="493" spans="1:1" ht="14.25" customHeight="1" x14ac:dyDescent="0.35">
      <c r="A493" s="10"/>
    </row>
    <row r="494" spans="1:1" ht="14.25" customHeight="1" x14ac:dyDescent="0.35">
      <c r="A494" s="10"/>
    </row>
    <row r="495" spans="1:1" ht="14.25" customHeight="1" x14ac:dyDescent="0.35">
      <c r="A495" s="10"/>
    </row>
    <row r="496" spans="1:1" ht="14.25" customHeight="1" x14ac:dyDescent="0.35">
      <c r="A496" s="10"/>
    </row>
    <row r="497" spans="1:1" ht="14.25" customHeight="1" x14ac:dyDescent="0.35">
      <c r="A497" s="10"/>
    </row>
    <row r="498" spans="1:1" ht="14.25" customHeight="1" x14ac:dyDescent="0.35">
      <c r="A498" s="10"/>
    </row>
    <row r="499" spans="1:1" ht="14.25" customHeight="1" x14ac:dyDescent="0.35">
      <c r="A499" s="10"/>
    </row>
    <row r="500" spans="1:1" ht="14.25" customHeight="1" x14ac:dyDescent="0.35">
      <c r="A500" s="10"/>
    </row>
    <row r="501" spans="1:1" ht="14.25" customHeight="1" x14ac:dyDescent="0.35">
      <c r="A501" s="10"/>
    </row>
    <row r="502" spans="1:1" ht="14.25" customHeight="1" x14ac:dyDescent="0.35">
      <c r="A502" s="10"/>
    </row>
    <row r="503" spans="1:1" ht="14.25" customHeight="1" x14ac:dyDescent="0.35">
      <c r="A503" s="10"/>
    </row>
    <row r="504" spans="1:1" ht="14.25" customHeight="1" x14ac:dyDescent="0.35">
      <c r="A504" s="10"/>
    </row>
    <row r="505" spans="1:1" ht="14.25" customHeight="1" x14ac:dyDescent="0.35">
      <c r="A505" s="10"/>
    </row>
    <row r="506" spans="1:1" ht="14.25" customHeight="1" x14ac:dyDescent="0.35">
      <c r="A506" s="10"/>
    </row>
    <row r="507" spans="1:1" ht="14.25" customHeight="1" x14ac:dyDescent="0.35">
      <c r="A507" s="10"/>
    </row>
    <row r="508" spans="1:1" ht="14.25" customHeight="1" x14ac:dyDescent="0.35">
      <c r="A508" s="10"/>
    </row>
    <row r="509" spans="1:1" ht="14.25" customHeight="1" x14ac:dyDescent="0.35">
      <c r="A509" s="10"/>
    </row>
    <row r="510" spans="1:1" ht="14.25" customHeight="1" x14ac:dyDescent="0.35">
      <c r="A510" s="10"/>
    </row>
    <row r="511" spans="1:1" ht="14.25" customHeight="1" x14ac:dyDescent="0.35">
      <c r="A511" s="10"/>
    </row>
    <row r="512" spans="1:1" ht="14.25" customHeight="1" x14ac:dyDescent="0.35">
      <c r="A512" s="10"/>
    </row>
    <row r="513" spans="1:1" ht="14.25" customHeight="1" x14ac:dyDescent="0.35">
      <c r="A513" s="10"/>
    </row>
    <row r="514" spans="1:1" ht="14.25" customHeight="1" x14ac:dyDescent="0.35">
      <c r="A514" s="10"/>
    </row>
    <row r="515" spans="1:1" ht="14.25" customHeight="1" x14ac:dyDescent="0.35">
      <c r="A515" s="10"/>
    </row>
    <row r="516" spans="1:1" ht="14.25" customHeight="1" x14ac:dyDescent="0.35">
      <c r="A516" s="10"/>
    </row>
    <row r="517" spans="1:1" ht="14.25" customHeight="1" x14ac:dyDescent="0.35">
      <c r="A517" s="10"/>
    </row>
    <row r="518" spans="1:1" ht="14.25" customHeight="1" x14ac:dyDescent="0.35">
      <c r="A518" s="10"/>
    </row>
    <row r="519" spans="1:1" ht="14.25" customHeight="1" x14ac:dyDescent="0.35">
      <c r="A519" s="10"/>
    </row>
    <row r="520" spans="1:1" ht="14.25" customHeight="1" x14ac:dyDescent="0.35">
      <c r="A520" s="10"/>
    </row>
    <row r="521" spans="1:1" ht="14.25" customHeight="1" x14ac:dyDescent="0.35">
      <c r="A521" s="10"/>
    </row>
    <row r="522" spans="1:1" ht="14.25" customHeight="1" x14ac:dyDescent="0.35">
      <c r="A522" s="10"/>
    </row>
    <row r="523" spans="1:1" ht="14.25" customHeight="1" x14ac:dyDescent="0.35">
      <c r="A523" s="10"/>
    </row>
    <row r="524" spans="1:1" ht="14.25" customHeight="1" x14ac:dyDescent="0.35">
      <c r="A524" s="10"/>
    </row>
    <row r="525" spans="1:1" ht="14.25" customHeight="1" x14ac:dyDescent="0.35">
      <c r="A525" s="10"/>
    </row>
    <row r="526" spans="1:1" ht="14.25" customHeight="1" x14ac:dyDescent="0.35">
      <c r="A526" s="10"/>
    </row>
    <row r="527" spans="1:1" ht="14.25" customHeight="1" x14ac:dyDescent="0.35">
      <c r="A527" s="10"/>
    </row>
    <row r="528" spans="1:1" ht="14.25" customHeight="1" x14ac:dyDescent="0.35">
      <c r="A528" s="10"/>
    </row>
    <row r="529" spans="1:1" ht="14.25" customHeight="1" x14ac:dyDescent="0.35">
      <c r="A529" s="10"/>
    </row>
    <row r="530" spans="1:1" ht="14.25" customHeight="1" x14ac:dyDescent="0.35">
      <c r="A530" s="10"/>
    </row>
    <row r="531" spans="1:1" ht="14.25" customHeight="1" x14ac:dyDescent="0.35">
      <c r="A531" s="10"/>
    </row>
    <row r="532" spans="1:1" ht="14.25" customHeight="1" x14ac:dyDescent="0.35">
      <c r="A532" s="10"/>
    </row>
    <row r="533" spans="1:1" ht="14.25" customHeight="1" x14ac:dyDescent="0.35">
      <c r="A533" s="10"/>
    </row>
    <row r="534" spans="1:1" ht="14.25" customHeight="1" x14ac:dyDescent="0.35">
      <c r="A534" s="10"/>
    </row>
    <row r="535" spans="1:1" ht="14.25" customHeight="1" x14ac:dyDescent="0.35">
      <c r="A535" s="10"/>
    </row>
    <row r="536" spans="1:1" ht="14.25" customHeight="1" x14ac:dyDescent="0.35">
      <c r="A536" s="10"/>
    </row>
    <row r="537" spans="1:1" ht="14.25" customHeight="1" x14ac:dyDescent="0.35">
      <c r="A537" s="10"/>
    </row>
    <row r="538" spans="1:1" ht="14.25" customHeight="1" x14ac:dyDescent="0.35">
      <c r="A538" s="10"/>
    </row>
    <row r="539" spans="1:1" ht="14.25" customHeight="1" x14ac:dyDescent="0.35">
      <c r="A539" s="10"/>
    </row>
    <row r="540" spans="1:1" ht="14.25" customHeight="1" x14ac:dyDescent="0.35">
      <c r="A540" s="10"/>
    </row>
    <row r="541" spans="1:1" ht="14.25" customHeight="1" x14ac:dyDescent="0.35">
      <c r="A541" s="10"/>
    </row>
    <row r="542" spans="1:1" ht="14.25" customHeight="1" x14ac:dyDescent="0.35">
      <c r="A542" s="10"/>
    </row>
    <row r="543" spans="1:1" ht="14.25" customHeight="1" x14ac:dyDescent="0.35">
      <c r="A543" s="10"/>
    </row>
    <row r="544" spans="1:1" ht="14.25" customHeight="1" x14ac:dyDescent="0.35">
      <c r="A544" s="10"/>
    </row>
    <row r="545" spans="1:1" ht="14.25" customHeight="1" x14ac:dyDescent="0.35">
      <c r="A545" s="10"/>
    </row>
    <row r="546" spans="1:1" ht="14.25" customHeight="1" x14ac:dyDescent="0.35">
      <c r="A546" s="10"/>
    </row>
    <row r="547" spans="1:1" ht="14.25" customHeight="1" x14ac:dyDescent="0.35">
      <c r="A547" s="10"/>
    </row>
    <row r="548" spans="1:1" ht="14.25" customHeight="1" x14ac:dyDescent="0.35">
      <c r="A548" s="10"/>
    </row>
    <row r="549" spans="1:1" ht="14.25" customHeight="1" x14ac:dyDescent="0.35">
      <c r="A549" s="10"/>
    </row>
    <row r="550" spans="1:1" ht="14.25" customHeight="1" x14ac:dyDescent="0.35">
      <c r="A550" s="10"/>
    </row>
    <row r="551" spans="1:1" ht="14.25" customHeight="1" x14ac:dyDescent="0.35">
      <c r="A551" s="10"/>
    </row>
    <row r="552" spans="1:1" ht="14.25" customHeight="1" x14ac:dyDescent="0.35">
      <c r="A552" s="10"/>
    </row>
    <row r="553" spans="1:1" ht="14.25" customHeight="1" x14ac:dyDescent="0.35">
      <c r="A553" s="10"/>
    </row>
    <row r="554" spans="1:1" ht="14.25" customHeight="1" x14ac:dyDescent="0.35">
      <c r="A554" s="10"/>
    </row>
    <row r="555" spans="1:1" ht="14.25" customHeight="1" x14ac:dyDescent="0.35">
      <c r="A555" s="10"/>
    </row>
    <row r="556" spans="1:1" ht="14.25" customHeight="1" x14ac:dyDescent="0.35">
      <c r="A556" s="10"/>
    </row>
    <row r="557" spans="1:1" ht="14.25" customHeight="1" x14ac:dyDescent="0.35">
      <c r="A557" s="10"/>
    </row>
    <row r="558" spans="1:1" ht="14.25" customHeight="1" x14ac:dyDescent="0.35">
      <c r="A558" s="10"/>
    </row>
    <row r="559" spans="1:1" ht="14.25" customHeight="1" x14ac:dyDescent="0.35">
      <c r="A559" s="10"/>
    </row>
    <row r="560" spans="1:1" ht="14.25" customHeight="1" x14ac:dyDescent="0.35">
      <c r="A560" s="10"/>
    </row>
    <row r="561" spans="1:1" ht="14.25" customHeight="1" x14ac:dyDescent="0.35">
      <c r="A561" s="10"/>
    </row>
    <row r="562" spans="1:1" ht="14.25" customHeight="1" x14ac:dyDescent="0.35">
      <c r="A562" s="10"/>
    </row>
    <row r="563" spans="1:1" ht="14.25" customHeight="1" x14ac:dyDescent="0.35">
      <c r="A563" s="10"/>
    </row>
    <row r="564" spans="1:1" ht="14.25" customHeight="1" x14ac:dyDescent="0.35">
      <c r="A564" s="10"/>
    </row>
    <row r="565" spans="1:1" ht="14.25" customHeight="1" x14ac:dyDescent="0.35">
      <c r="A565" s="10"/>
    </row>
    <row r="566" spans="1:1" ht="14.25" customHeight="1" x14ac:dyDescent="0.35">
      <c r="A566" s="10"/>
    </row>
    <row r="567" spans="1:1" ht="14.25" customHeight="1" x14ac:dyDescent="0.35">
      <c r="A567" s="10"/>
    </row>
    <row r="568" spans="1:1" ht="14.25" customHeight="1" x14ac:dyDescent="0.35">
      <c r="A568" s="10"/>
    </row>
    <row r="569" spans="1:1" ht="14.25" customHeight="1" x14ac:dyDescent="0.35">
      <c r="A569" s="10"/>
    </row>
    <row r="570" spans="1:1" ht="14.25" customHeight="1" x14ac:dyDescent="0.35">
      <c r="A570" s="10"/>
    </row>
    <row r="571" spans="1:1" ht="14.25" customHeight="1" x14ac:dyDescent="0.35">
      <c r="A571" s="10"/>
    </row>
    <row r="572" spans="1:1" ht="14.25" customHeight="1" x14ac:dyDescent="0.35">
      <c r="A572" s="10"/>
    </row>
    <row r="573" spans="1:1" ht="14.25" customHeight="1" x14ac:dyDescent="0.35">
      <c r="A573" s="10"/>
    </row>
    <row r="574" spans="1:1" ht="14.25" customHeight="1" x14ac:dyDescent="0.35">
      <c r="A574" s="10"/>
    </row>
    <row r="575" spans="1:1" ht="14.25" customHeight="1" x14ac:dyDescent="0.35">
      <c r="A575" s="10"/>
    </row>
    <row r="576" spans="1:1" ht="14.25" customHeight="1" x14ac:dyDescent="0.35">
      <c r="A576" s="10"/>
    </row>
    <row r="577" spans="1:1" ht="14.25" customHeight="1" x14ac:dyDescent="0.35">
      <c r="A577" s="10"/>
    </row>
    <row r="578" spans="1:1" ht="14.25" customHeight="1" x14ac:dyDescent="0.35">
      <c r="A578" s="10"/>
    </row>
    <row r="579" spans="1:1" ht="14.25" customHeight="1" x14ac:dyDescent="0.35">
      <c r="A579" s="10"/>
    </row>
    <row r="580" spans="1:1" ht="14.25" customHeight="1" x14ac:dyDescent="0.35">
      <c r="A580" s="10"/>
    </row>
    <row r="581" spans="1:1" ht="14.25" customHeight="1" x14ac:dyDescent="0.35">
      <c r="A581" s="10"/>
    </row>
    <row r="582" spans="1:1" ht="14.25" customHeight="1" x14ac:dyDescent="0.35">
      <c r="A582" s="10"/>
    </row>
    <row r="583" spans="1:1" ht="14.25" customHeight="1" x14ac:dyDescent="0.35">
      <c r="A583" s="10"/>
    </row>
    <row r="584" spans="1:1" ht="14.25" customHeight="1" x14ac:dyDescent="0.35">
      <c r="A584" s="10"/>
    </row>
    <row r="585" spans="1:1" ht="14.25" customHeight="1" x14ac:dyDescent="0.35">
      <c r="A585" s="10"/>
    </row>
    <row r="586" spans="1:1" ht="14.25" customHeight="1" x14ac:dyDescent="0.35">
      <c r="A586" s="10"/>
    </row>
    <row r="587" spans="1:1" ht="14.25" customHeight="1" x14ac:dyDescent="0.35">
      <c r="A587" s="10"/>
    </row>
    <row r="588" spans="1:1" ht="14.25" customHeight="1" x14ac:dyDescent="0.35">
      <c r="A588" s="10"/>
    </row>
    <row r="589" spans="1:1" ht="14.25" customHeight="1" x14ac:dyDescent="0.35">
      <c r="A589" s="10"/>
    </row>
    <row r="590" spans="1:1" ht="14.25" customHeight="1" x14ac:dyDescent="0.35">
      <c r="A590" s="10"/>
    </row>
    <row r="591" spans="1:1" ht="14.25" customHeight="1" x14ac:dyDescent="0.35">
      <c r="A591" s="10"/>
    </row>
    <row r="592" spans="1:1" ht="14.25" customHeight="1" x14ac:dyDescent="0.35">
      <c r="A592" s="10"/>
    </row>
    <row r="593" spans="1:1" ht="14.25" customHeight="1" x14ac:dyDescent="0.35">
      <c r="A593" s="10"/>
    </row>
    <row r="594" spans="1:1" ht="14.25" customHeight="1" x14ac:dyDescent="0.35">
      <c r="A594" s="10"/>
    </row>
    <row r="595" spans="1:1" ht="14.25" customHeight="1" x14ac:dyDescent="0.35">
      <c r="A595" s="10"/>
    </row>
    <row r="596" spans="1:1" ht="14.25" customHeight="1" x14ac:dyDescent="0.35">
      <c r="A596" s="10"/>
    </row>
    <row r="597" spans="1:1" ht="14.25" customHeight="1" x14ac:dyDescent="0.35">
      <c r="A597" s="10"/>
    </row>
    <row r="598" spans="1:1" ht="14.25" customHeight="1" x14ac:dyDescent="0.35">
      <c r="A598" s="10"/>
    </row>
    <row r="599" spans="1:1" ht="14.25" customHeight="1" x14ac:dyDescent="0.35">
      <c r="A599" s="10"/>
    </row>
    <row r="600" spans="1:1" ht="14.25" customHeight="1" x14ac:dyDescent="0.35">
      <c r="A600" s="10"/>
    </row>
    <row r="601" spans="1:1" ht="14.25" customHeight="1" x14ac:dyDescent="0.35">
      <c r="A601" s="10"/>
    </row>
    <row r="602" spans="1:1" ht="14.25" customHeight="1" x14ac:dyDescent="0.35">
      <c r="A602" s="10"/>
    </row>
    <row r="603" spans="1:1" ht="14.25" customHeight="1" x14ac:dyDescent="0.35">
      <c r="A603" s="10"/>
    </row>
    <row r="604" spans="1:1" ht="14.25" customHeight="1" x14ac:dyDescent="0.35">
      <c r="A604" s="10"/>
    </row>
    <row r="605" spans="1:1" ht="14.25" customHeight="1" x14ac:dyDescent="0.35">
      <c r="A605" s="10"/>
    </row>
    <row r="606" spans="1:1" ht="14.25" customHeight="1" x14ac:dyDescent="0.35">
      <c r="A606" s="10"/>
    </row>
    <row r="607" spans="1:1" ht="14.25" customHeight="1" x14ac:dyDescent="0.35">
      <c r="A607" s="10"/>
    </row>
    <row r="608" spans="1:1" ht="14.25" customHeight="1" x14ac:dyDescent="0.35">
      <c r="A608" s="10"/>
    </row>
    <row r="609" spans="1:1" ht="14.25" customHeight="1" x14ac:dyDescent="0.35">
      <c r="A609" s="10"/>
    </row>
    <row r="610" spans="1:1" ht="14.25" customHeight="1" x14ac:dyDescent="0.35">
      <c r="A610" s="10"/>
    </row>
    <row r="611" spans="1:1" ht="14.25" customHeight="1" x14ac:dyDescent="0.35">
      <c r="A611" s="10"/>
    </row>
    <row r="612" spans="1:1" ht="14.25" customHeight="1" x14ac:dyDescent="0.35">
      <c r="A612" s="10"/>
    </row>
    <row r="613" spans="1:1" ht="14.25" customHeight="1" x14ac:dyDescent="0.35">
      <c r="A613" s="10"/>
    </row>
    <row r="614" spans="1:1" ht="14.25" customHeight="1" x14ac:dyDescent="0.35">
      <c r="A614" s="10"/>
    </row>
    <row r="615" spans="1:1" ht="14.25" customHeight="1" x14ac:dyDescent="0.35">
      <c r="A615" s="10"/>
    </row>
    <row r="616" spans="1:1" ht="14.25" customHeight="1" x14ac:dyDescent="0.35">
      <c r="A616" s="10"/>
    </row>
    <row r="617" spans="1:1" ht="14.25" customHeight="1" x14ac:dyDescent="0.35">
      <c r="A617" s="10"/>
    </row>
    <row r="618" spans="1:1" ht="14.25" customHeight="1" x14ac:dyDescent="0.35">
      <c r="A618" s="10"/>
    </row>
    <row r="619" spans="1:1" ht="14.25" customHeight="1" x14ac:dyDescent="0.35">
      <c r="A619" s="10"/>
    </row>
    <row r="620" spans="1:1" ht="14.25" customHeight="1" x14ac:dyDescent="0.35">
      <c r="A620" s="10"/>
    </row>
    <row r="621" spans="1:1" ht="14.25" customHeight="1" x14ac:dyDescent="0.35">
      <c r="A621" s="10"/>
    </row>
    <row r="622" spans="1:1" ht="14.25" customHeight="1" x14ac:dyDescent="0.35">
      <c r="A622" s="10"/>
    </row>
    <row r="623" spans="1:1" ht="14.25" customHeight="1" x14ac:dyDescent="0.35">
      <c r="A623" s="10"/>
    </row>
    <row r="624" spans="1:1" ht="14.25" customHeight="1" x14ac:dyDescent="0.35">
      <c r="A624" s="10"/>
    </row>
    <row r="625" spans="1:1" ht="14.25" customHeight="1" x14ac:dyDescent="0.35">
      <c r="A625" s="10"/>
    </row>
    <row r="626" spans="1:1" ht="14.25" customHeight="1" x14ac:dyDescent="0.35">
      <c r="A626" s="10"/>
    </row>
    <row r="627" spans="1:1" ht="14.25" customHeight="1" x14ac:dyDescent="0.35">
      <c r="A627" s="10"/>
    </row>
    <row r="628" spans="1:1" ht="14.25" customHeight="1" x14ac:dyDescent="0.35">
      <c r="A628" s="10"/>
    </row>
    <row r="629" spans="1:1" ht="14.25" customHeight="1" x14ac:dyDescent="0.35">
      <c r="A629" s="10"/>
    </row>
    <row r="630" spans="1:1" ht="14.25" customHeight="1" x14ac:dyDescent="0.35">
      <c r="A630" s="10"/>
    </row>
    <row r="631" spans="1:1" ht="14.25" customHeight="1" x14ac:dyDescent="0.35">
      <c r="A631" s="10"/>
    </row>
    <row r="632" spans="1:1" ht="14.25" customHeight="1" x14ac:dyDescent="0.35">
      <c r="A632" s="10"/>
    </row>
    <row r="633" spans="1:1" ht="14.25" customHeight="1" x14ac:dyDescent="0.35">
      <c r="A633" s="10"/>
    </row>
    <row r="634" spans="1:1" ht="14.25" customHeight="1" x14ac:dyDescent="0.35">
      <c r="A634" s="10"/>
    </row>
    <row r="635" spans="1:1" ht="14.25" customHeight="1" x14ac:dyDescent="0.35">
      <c r="A635" s="10"/>
    </row>
    <row r="636" spans="1:1" ht="14.25" customHeight="1" x14ac:dyDescent="0.35">
      <c r="A636" s="10"/>
    </row>
    <row r="637" spans="1:1" ht="14.25" customHeight="1" x14ac:dyDescent="0.35">
      <c r="A637" s="10"/>
    </row>
    <row r="638" spans="1:1" ht="14.25" customHeight="1" x14ac:dyDescent="0.35">
      <c r="A638" s="10"/>
    </row>
    <row r="639" spans="1:1" ht="14.25" customHeight="1" x14ac:dyDescent="0.35">
      <c r="A639" s="10"/>
    </row>
    <row r="640" spans="1:1" ht="14.25" customHeight="1" x14ac:dyDescent="0.35">
      <c r="A640" s="10"/>
    </row>
    <row r="641" spans="1:1" ht="14.25" customHeight="1" x14ac:dyDescent="0.35">
      <c r="A641" s="10"/>
    </row>
    <row r="642" spans="1:1" ht="14.25" customHeight="1" x14ac:dyDescent="0.35">
      <c r="A642" s="10"/>
    </row>
    <row r="643" spans="1:1" ht="14.25" customHeight="1" x14ac:dyDescent="0.35">
      <c r="A643" s="10"/>
    </row>
    <row r="644" spans="1:1" ht="14.25" customHeight="1" x14ac:dyDescent="0.35">
      <c r="A644" s="10"/>
    </row>
    <row r="645" spans="1:1" ht="14.25" customHeight="1" x14ac:dyDescent="0.35">
      <c r="A645" s="10"/>
    </row>
    <row r="646" spans="1:1" ht="14.25" customHeight="1" x14ac:dyDescent="0.35">
      <c r="A646" s="10"/>
    </row>
    <row r="647" spans="1:1" ht="14.25" customHeight="1" x14ac:dyDescent="0.35">
      <c r="A647" s="10"/>
    </row>
    <row r="648" spans="1:1" ht="14.25" customHeight="1" x14ac:dyDescent="0.35">
      <c r="A648" s="10"/>
    </row>
    <row r="649" spans="1:1" ht="14.25" customHeight="1" x14ac:dyDescent="0.35">
      <c r="A649" s="10"/>
    </row>
    <row r="650" spans="1:1" ht="14.25" customHeight="1" x14ac:dyDescent="0.35">
      <c r="A650" s="10"/>
    </row>
    <row r="651" spans="1:1" ht="14.25" customHeight="1" x14ac:dyDescent="0.35">
      <c r="A651" s="10"/>
    </row>
    <row r="652" spans="1:1" ht="14.25" customHeight="1" x14ac:dyDescent="0.35">
      <c r="A652" s="10"/>
    </row>
    <row r="653" spans="1:1" ht="14.25" customHeight="1" x14ac:dyDescent="0.35">
      <c r="A653" s="10"/>
    </row>
    <row r="654" spans="1:1" ht="14.25" customHeight="1" x14ac:dyDescent="0.35">
      <c r="A654" s="10"/>
    </row>
    <row r="655" spans="1:1" ht="14.25" customHeight="1" x14ac:dyDescent="0.35">
      <c r="A655" s="10"/>
    </row>
    <row r="656" spans="1:1" ht="14.25" customHeight="1" x14ac:dyDescent="0.35">
      <c r="A656" s="10"/>
    </row>
    <row r="657" spans="1:1" ht="14.25" customHeight="1" x14ac:dyDescent="0.35">
      <c r="A657" s="10"/>
    </row>
    <row r="658" spans="1:1" ht="14.25" customHeight="1" x14ac:dyDescent="0.35">
      <c r="A658" s="10"/>
    </row>
    <row r="659" spans="1:1" ht="14.25" customHeight="1" x14ac:dyDescent="0.35">
      <c r="A659" s="10"/>
    </row>
    <row r="660" spans="1:1" ht="14.25" customHeight="1" x14ac:dyDescent="0.35">
      <c r="A660" s="10"/>
    </row>
    <row r="661" spans="1:1" ht="14.25" customHeight="1" x14ac:dyDescent="0.35">
      <c r="A661" s="10"/>
    </row>
    <row r="662" spans="1:1" ht="14.25" customHeight="1" x14ac:dyDescent="0.35">
      <c r="A662" s="10"/>
    </row>
    <row r="663" spans="1:1" ht="14.25" customHeight="1" x14ac:dyDescent="0.35">
      <c r="A663" s="10"/>
    </row>
    <row r="664" spans="1:1" ht="14.25" customHeight="1" x14ac:dyDescent="0.35">
      <c r="A664" s="10"/>
    </row>
    <row r="665" spans="1:1" ht="14.25" customHeight="1" x14ac:dyDescent="0.35">
      <c r="A665" s="10"/>
    </row>
    <row r="666" spans="1:1" ht="14.25" customHeight="1" x14ac:dyDescent="0.35">
      <c r="A666" s="10"/>
    </row>
    <row r="667" spans="1:1" ht="14.25" customHeight="1" x14ac:dyDescent="0.35">
      <c r="A667" s="10"/>
    </row>
    <row r="668" spans="1:1" ht="14.25" customHeight="1" x14ac:dyDescent="0.35">
      <c r="A668" s="10"/>
    </row>
    <row r="669" spans="1:1" ht="14.25" customHeight="1" x14ac:dyDescent="0.35">
      <c r="A669" s="10"/>
    </row>
    <row r="670" spans="1:1" ht="14.25" customHeight="1" x14ac:dyDescent="0.35">
      <c r="A670" s="10"/>
    </row>
    <row r="671" spans="1:1" ht="14.25" customHeight="1" x14ac:dyDescent="0.35">
      <c r="A671" s="10"/>
    </row>
    <row r="672" spans="1:1" ht="14.25" customHeight="1" x14ac:dyDescent="0.35">
      <c r="A672" s="10"/>
    </row>
    <row r="673" spans="1:1" ht="14.25" customHeight="1" x14ac:dyDescent="0.35">
      <c r="A673" s="10"/>
    </row>
    <row r="674" spans="1:1" ht="14.25" customHeight="1" x14ac:dyDescent="0.35">
      <c r="A674" s="10"/>
    </row>
    <row r="675" spans="1:1" ht="14.25" customHeight="1" x14ac:dyDescent="0.35">
      <c r="A675" s="10"/>
    </row>
    <row r="676" spans="1:1" ht="14.25" customHeight="1" x14ac:dyDescent="0.35">
      <c r="A676" s="10"/>
    </row>
    <row r="677" spans="1:1" ht="14.25" customHeight="1" x14ac:dyDescent="0.35">
      <c r="A677" s="10"/>
    </row>
    <row r="678" spans="1:1" ht="14.25" customHeight="1" x14ac:dyDescent="0.35">
      <c r="A678" s="10"/>
    </row>
    <row r="679" spans="1:1" ht="14.25" customHeight="1" x14ac:dyDescent="0.35">
      <c r="A679" s="10"/>
    </row>
    <row r="680" spans="1:1" ht="14.25" customHeight="1" x14ac:dyDescent="0.35">
      <c r="A680" s="10"/>
    </row>
    <row r="681" spans="1:1" ht="14.25" customHeight="1" x14ac:dyDescent="0.35">
      <c r="A681" s="10"/>
    </row>
    <row r="682" spans="1:1" ht="14.25" customHeight="1" x14ac:dyDescent="0.35">
      <c r="A682" s="10"/>
    </row>
    <row r="683" spans="1:1" ht="14.25" customHeight="1" x14ac:dyDescent="0.35">
      <c r="A683" s="10"/>
    </row>
    <row r="684" spans="1:1" ht="14.25" customHeight="1" x14ac:dyDescent="0.35">
      <c r="A684" s="10"/>
    </row>
    <row r="685" spans="1:1" ht="14.25" customHeight="1" x14ac:dyDescent="0.35">
      <c r="A685" s="10"/>
    </row>
    <row r="686" spans="1:1" ht="14.25" customHeight="1" x14ac:dyDescent="0.35">
      <c r="A686" s="10"/>
    </row>
    <row r="687" spans="1:1" ht="14.25" customHeight="1" x14ac:dyDescent="0.35">
      <c r="A687" s="10"/>
    </row>
    <row r="688" spans="1:1" ht="14.25" customHeight="1" x14ac:dyDescent="0.35">
      <c r="A688" s="10"/>
    </row>
    <row r="689" spans="1:1" ht="14.25" customHeight="1" x14ac:dyDescent="0.35">
      <c r="A689" s="10"/>
    </row>
    <row r="690" spans="1:1" ht="14.25" customHeight="1" x14ac:dyDescent="0.35">
      <c r="A690" s="10"/>
    </row>
    <row r="691" spans="1:1" ht="14.25" customHeight="1" x14ac:dyDescent="0.35">
      <c r="A691" s="10"/>
    </row>
    <row r="692" spans="1:1" ht="14.25" customHeight="1" x14ac:dyDescent="0.35">
      <c r="A692" s="10"/>
    </row>
    <row r="693" spans="1:1" ht="14.25" customHeight="1" x14ac:dyDescent="0.35">
      <c r="A693" s="10"/>
    </row>
    <row r="694" spans="1:1" ht="14.25" customHeight="1" x14ac:dyDescent="0.35">
      <c r="A694" s="10"/>
    </row>
    <row r="695" spans="1:1" ht="14.25" customHeight="1" x14ac:dyDescent="0.35">
      <c r="A695" s="10"/>
    </row>
    <row r="696" spans="1:1" ht="14.25" customHeight="1" x14ac:dyDescent="0.35">
      <c r="A696" s="10"/>
    </row>
    <row r="697" spans="1:1" ht="14.25" customHeight="1" x14ac:dyDescent="0.35">
      <c r="A697" s="10"/>
    </row>
    <row r="698" spans="1:1" ht="14.25" customHeight="1" x14ac:dyDescent="0.35">
      <c r="A698" s="10"/>
    </row>
    <row r="699" spans="1:1" ht="14.25" customHeight="1" x14ac:dyDescent="0.35">
      <c r="A699" s="10"/>
    </row>
    <row r="700" spans="1:1" ht="14.25" customHeight="1" x14ac:dyDescent="0.35">
      <c r="A700" s="10"/>
    </row>
    <row r="701" spans="1:1" ht="14.25" customHeight="1" x14ac:dyDescent="0.35">
      <c r="A701" s="10"/>
    </row>
    <row r="702" spans="1:1" ht="14.25" customHeight="1" x14ac:dyDescent="0.35">
      <c r="A702" s="10"/>
    </row>
    <row r="703" spans="1:1" ht="14.25" customHeight="1" x14ac:dyDescent="0.35">
      <c r="A703" s="10"/>
    </row>
    <row r="704" spans="1:1" ht="14.25" customHeight="1" x14ac:dyDescent="0.35">
      <c r="A704" s="10"/>
    </row>
    <row r="705" spans="1:1" ht="14.25" customHeight="1" x14ac:dyDescent="0.35">
      <c r="A705" s="10"/>
    </row>
    <row r="706" spans="1:1" ht="14.25" customHeight="1" x14ac:dyDescent="0.35">
      <c r="A706" s="10"/>
    </row>
    <row r="707" spans="1:1" ht="14.25" customHeight="1" x14ac:dyDescent="0.35">
      <c r="A707" s="10"/>
    </row>
    <row r="708" spans="1:1" ht="14.25" customHeight="1" x14ac:dyDescent="0.35">
      <c r="A708" s="10"/>
    </row>
    <row r="709" spans="1:1" ht="14.25" customHeight="1" x14ac:dyDescent="0.35">
      <c r="A709" s="10"/>
    </row>
    <row r="710" spans="1:1" ht="14.25" customHeight="1" x14ac:dyDescent="0.35">
      <c r="A710" s="10"/>
    </row>
    <row r="711" spans="1:1" ht="14.25" customHeight="1" x14ac:dyDescent="0.35">
      <c r="A711" s="10"/>
    </row>
    <row r="712" spans="1:1" ht="14.25" customHeight="1" x14ac:dyDescent="0.35">
      <c r="A712" s="10"/>
    </row>
    <row r="713" spans="1:1" ht="14.25" customHeight="1" x14ac:dyDescent="0.35">
      <c r="A713" s="10"/>
    </row>
    <row r="714" spans="1:1" ht="14.25" customHeight="1" x14ac:dyDescent="0.35">
      <c r="A714" s="10"/>
    </row>
    <row r="715" spans="1:1" ht="14.25" customHeight="1" x14ac:dyDescent="0.35">
      <c r="A715" s="10"/>
    </row>
    <row r="716" spans="1:1" ht="14.25" customHeight="1" x14ac:dyDescent="0.35">
      <c r="A716" s="10"/>
    </row>
    <row r="717" spans="1:1" ht="14.25" customHeight="1" x14ac:dyDescent="0.35">
      <c r="A717" s="10"/>
    </row>
    <row r="718" spans="1:1" ht="14.25" customHeight="1" x14ac:dyDescent="0.35">
      <c r="A718" s="10"/>
    </row>
    <row r="719" spans="1:1" ht="14.25" customHeight="1" x14ac:dyDescent="0.35">
      <c r="A719" s="10"/>
    </row>
    <row r="720" spans="1:1" ht="14.25" customHeight="1" x14ac:dyDescent="0.35">
      <c r="A720" s="10"/>
    </row>
    <row r="721" spans="1:1" ht="14.25" customHeight="1" x14ac:dyDescent="0.35">
      <c r="A721" s="10"/>
    </row>
    <row r="722" spans="1:1" ht="14.25" customHeight="1" x14ac:dyDescent="0.35">
      <c r="A722" s="10"/>
    </row>
    <row r="723" spans="1:1" ht="14.25" customHeight="1" x14ac:dyDescent="0.35">
      <c r="A723" s="10"/>
    </row>
    <row r="724" spans="1:1" ht="14.25" customHeight="1" x14ac:dyDescent="0.35">
      <c r="A724" s="10"/>
    </row>
    <row r="725" spans="1:1" ht="14.25" customHeight="1" x14ac:dyDescent="0.35">
      <c r="A725" s="10"/>
    </row>
    <row r="726" spans="1:1" ht="14.25" customHeight="1" x14ac:dyDescent="0.35">
      <c r="A726" s="10"/>
    </row>
    <row r="727" spans="1:1" ht="14.25" customHeight="1" x14ac:dyDescent="0.35">
      <c r="A727" s="10"/>
    </row>
    <row r="728" spans="1:1" ht="14.25" customHeight="1" x14ac:dyDescent="0.35">
      <c r="A728" s="10"/>
    </row>
    <row r="729" spans="1:1" ht="14.25" customHeight="1" x14ac:dyDescent="0.35">
      <c r="A729" s="10"/>
    </row>
    <row r="730" spans="1:1" ht="14.25" customHeight="1" x14ac:dyDescent="0.35">
      <c r="A730" s="10"/>
    </row>
    <row r="731" spans="1:1" ht="14.25" customHeight="1" x14ac:dyDescent="0.35">
      <c r="A731" s="10"/>
    </row>
    <row r="732" spans="1:1" ht="14.25" customHeight="1" x14ac:dyDescent="0.35">
      <c r="A732" s="10"/>
    </row>
    <row r="733" spans="1:1" ht="14.25" customHeight="1" x14ac:dyDescent="0.35">
      <c r="A733" s="10"/>
    </row>
    <row r="734" spans="1:1" ht="14.25" customHeight="1" x14ac:dyDescent="0.35">
      <c r="A734" s="10"/>
    </row>
    <row r="735" spans="1:1" ht="14.25" customHeight="1" x14ac:dyDescent="0.35">
      <c r="A735" s="10"/>
    </row>
    <row r="736" spans="1:1" ht="14.25" customHeight="1" x14ac:dyDescent="0.35">
      <c r="A736" s="10"/>
    </row>
    <row r="737" spans="1:1" ht="14.25" customHeight="1" x14ac:dyDescent="0.35">
      <c r="A737" s="10"/>
    </row>
    <row r="738" spans="1:1" ht="14.25" customHeight="1" x14ac:dyDescent="0.35">
      <c r="A738" s="10"/>
    </row>
    <row r="739" spans="1:1" ht="14.25" customHeight="1" x14ac:dyDescent="0.35">
      <c r="A739" s="10"/>
    </row>
    <row r="740" spans="1:1" ht="14.25" customHeight="1" x14ac:dyDescent="0.35">
      <c r="A740" s="10"/>
    </row>
    <row r="741" spans="1:1" ht="14.25" customHeight="1" x14ac:dyDescent="0.35">
      <c r="A741" s="10"/>
    </row>
    <row r="742" spans="1:1" ht="14.25" customHeight="1" x14ac:dyDescent="0.35">
      <c r="A742" s="10"/>
    </row>
    <row r="743" spans="1:1" ht="14.25" customHeight="1" x14ac:dyDescent="0.35">
      <c r="A743" s="10"/>
    </row>
    <row r="744" spans="1:1" ht="14.25" customHeight="1" x14ac:dyDescent="0.35">
      <c r="A744" s="10"/>
    </row>
    <row r="745" spans="1:1" ht="14.25" customHeight="1" x14ac:dyDescent="0.35">
      <c r="A745" s="10"/>
    </row>
    <row r="746" spans="1:1" ht="14.25" customHeight="1" x14ac:dyDescent="0.35">
      <c r="A746" s="10"/>
    </row>
    <row r="747" spans="1:1" ht="14.25" customHeight="1" x14ac:dyDescent="0.35">
      <c r="A747" s="10"/>
    </row>
    <row r="748" spans="1:1" ht="14.25" customHeight="1" x14ac:dyDescent="0.35">
      <c r="A748" s="10"/>
    </row>
    <row r="749" spans="1:1" ht="14.25" customHeight="1" x14ac:dyDescent="0.35">
      <c r="A749" s="10"/>
    </row>
    <row r="750" spans="1:1" ht="14.25" customHeight="1" x14ac:dyDescent="0.35">
      <c r="A750" s="10"/>
    </row>
    <row r="751" spans="1:1" ht="14.25" customHeight="1" x14ac:dyDescent="0.35">
      <c r="A751" s="10"/>
    </row>
    <row r="752" spans="1:1" ht="14.25" customHeight="1" x14ac:dyDescent="0.35">
      <c r="A752" s="10"/>
    </row>
    <row r="753" spans="1:1" ht="14.25" customHeight="1" x14ac:dyDescent="0.35">
      <c r="A753" s="10"/>
    </row>
    <row r="754" spans="1:1" ht="14.25" customHeight="1" x14ac:dyDescent="0.35">
      <c r="A754" s="10"/>
    </row>
    <row r="755" spans="1:1" ht="14.25" customHeight="1" x14ac:dyDescent="0.35">
      <c r="A755" s="10"/>
    </row>
    <row r="756" spans="1:1" ht="14.25" customHeight="1" x14ac:dyDescent="0.35">
      <c r="A756" s="10"/>
    </row>
    <row r="757" spans="1:1" ht="14.25" customHeight="1" x14ac:dyDescent="0.35">
      <c r="A757" s="10"/>
    </row>
    <row r="758" spans="1:1" ht="14.25" customHeight="1" x14ac:dyDescent="0.35">
      <c r="A758" s="10"/>
    </row>
    <row r="759" spans="1:1" ht="14.25" customHeight="1" x14ac:dyDescent="0.35">
      <c r="A759" s="10"/>
    </row>
    <row r="760" spans="1:1" ht="14.25" customHeight="1" x14ac:dyDescent="0.35">
      <c r="A760" s="10"/>
    </row>
    <row r="761" spans="1:1" ht="14.25" customHeight="1" x14ac:dyDescent="0.35">
      <c r="A761" s="10"/>
    </row>
    <row r="762" spans="1:1" ht="14.25" customHeight="1" x14ac:dyDescent="0.35">
      <c r="A762" s="10"/>
    </row>
    <row r="763" spans="1:1" ht="14.25" customHeight="1" x14ac:dyDescent="0.35">
      <c r="A763" s="10"/>
    </row>
    <row r="764" spans="1:1" ht="14.25" customHeight="1" x14ac:dyDescent="0.35">
      <c r="A764" s="10"/>
    </row>
    <row r="765" spans="1:1" ht="14.25" customHeight="1" x14ac:dyDescent="0.35">
      <c r="A765" s="10"/>
    </row>
    <row r="766" spans="1:1" ht="14.25" customHeight="1" x14ac:dyDescent="0.35">
      <c r="A766" s="10"/>
    </row>
    <row r="767" spans="1:1" ht="14.25" customHeight="1" x14ac:dyDescent="0.35">
      <c r="A767" s="10"/>
    </row>
    <row r="768" spans="1:1" ht="14.25" customHeight="1" x14ac:dyDescent="0.35">
      <c r="A768" s="10"/>
    </row>
    <row r="769" spans="1:1" ht="14.25" customHeight="1" x14ac:dyDescent="0.35">
      <c r="A769" s="10"/>
    </row>
    <row r="770" spans="1:1" ht="14.25" customHeight="1" x14ac:dyDescent="0.35">
      <c r="A770" s="10"/>
    </row>
    <row r="771" spans="1:1" ht="14.25" customHeight="1" x14ac:dyDescent="0.35">
      <c r="A771" s="10"/>
    </row>
    <row r="772" spans="1:1" ht="14.25" customHeight="1" x14ac:dyDescent="0.35">
      <c r="A772" s="10"/>
    </row>
    <row r="773" spans="1:1" ht="14.25" customHeight="1" x14ac:dyDescent="0.35">
      <c r="A773" s="10"/>
    </row>
    <row r="774" spans="1:1" ht="14.25" customHeight="1" x14ac:dyDescent="0.35">
      <c r="A774" s="10"/>
    </row>
    <row r="775" spans="1:1" ht="14.25" customHeight="1" x14ac:dyDescent="0.35">
      <c r="A775" s="10"/>
    </row>
    <row r="776" spans="1:1" ht="14.25" customHeight="1" x14ac:dyDescent="0.35">
      <c r="A776" s="10"/>
    </row>
    <row r="777" spans="1:1" ht="14.25" customHeight="1" x14ac:dyDescent="0.35">
      <c r="A777" s="10"/>
    </row>
    <row r="778" spans="1:1" ht="14.25" customHeight="1" x14ac:dyDescent="0.35">
      <c r="A778" s="10"/>
    </row>
    <row r="779" spans="1:1" ht="14.25" customHeight="1" x14ac:dyDescent="0.35">
      <c r="A779" s="10"/>
    </row>
    <row r="780" spans="1:1" ht="14.25" customHeight="1" x14ac:dyDescent="0.35">
      <c r="A780" s="10"/>
    </row>
    <row r="781" spans="1:1" ht="14.25" customHeight="1" x14ac:dyDescent="0.35">
      <c r="A781" s="10"/>
    </row>
    <row r="782" spans="1:1" ht="14.25" customHeight="1" x14ac:dyDescent="0.35">
      <c r="A782" s="10"/>
    </row>
    <row r="783" spans="1:1" ht="14.25" customHeight="1" x14ac:dyDescent="0.35">
      <c r="A783" s="10"/>
    </row>
    <row r="784" spans="1:1" ht="14.25" customHeight="1" x14ac:dyDescent="0.35">
      <c r="A784" s="10"/>
    </row>
    <row r="785" spans="1:1" ht="14.25" customHeight="1" x14ac:dyDescent="0.35">
      <c r="A785" s="10"/>
    </row>
    <row r="786" spans="1:1" ht="14.25" customHeight="1" x14ac:dyDescent="0.35">
      <c r="A786" s="10"/>
    </row>
    <row r="787" spans="1:1" ht="14.25" customHeight="1" x14ac:dyDescent="0.35">
      <c r="A787" s="10"/>
    </row>
    <row r="788" spans="1:1" ht="14.25" customHeight="1" x14ac:dyDescent="0.35">
      <c r="A788" s="10"/>
    </row>
    <row r="789" spans="1:1" ht="14.25" customHeight="1" x14ac:dyDescent="0.35">
      <c r="A789" s="10"/>
    </row>
    <row r="790" spans="1:1" ht="14.25" customHeight="1" x14ac:dyDescent="0.35">
      <c r="A790" s="10"/>
    </row>
    <row r="791" spans="1:1" ht="14.25" customHeight="1" x14ac:dyDescent="0.35">
      <c r="A791" s="10"/>
    </row>
    <row r="792" spans="1:1" ht="14.25" customHeight="1" x14ac:dyDescent="0.35">
      <c r="A792" s="10"/>
    </row>
    <row r="793" spans="1:1" ht="14.25" customHeight="1" x14ac:dyDescent="0.35">
      <c r="A793" s="10"/>
    </row>
    <row r="794" spans="1:1" ht="14.25" customHeight="1" x14ac:dyDescent="0.35">
      <c r="A794" s="10"/>
    </row>
    <row r="795" spans="1:1" ht="14.25" customHeight="1" x14ac:dyDescent="0.35">
      <c r="A795" s="10"/>
    </row>
    <row r="796" spans="1:1" ht="14.25" customHeight="1" x14ac:dyDescent="0.35">
      <c r="A796" s="10"/>
    </row>
    <row r="797" spans="1:1" ht="14.25" customHeight="1" x14ac:dyDescent="0.35">
      <c r="A797" s="10"/>
    </row>
    <row r="798" spans="1:1" ht="14.25" customHeight="1" x14ac:dyDescent="0.35">
      <c r="A798" s="10"/>
    </row>
    <row r="799" spans="1:1" ht="14.25" customHeight="1" x14ac:dyDescent="0.35">
      <c r="A799" s="10"/>
    </row>
    <row r="800" spans="1:1" ht="14.25" customHeight="1" x14ac:dyDescent="0.35">
      <c r="A800" s="10"/>
    </row>
    <row r="801" spans="1:1" ht="14.25" customHeight="1" x14ac:dyDescent="0.35">
      <c r="A801" s="10"/>
    </row>
    <row r="802" spans="1:1" ht="14.25" customHeight="1" x14ac:dyDescent="0.35">
      <c r="A802" s="10"/>
    </row>
    <row r="803" spans="1:1" ht="14.25" customHeight="1" x14ac:dyDescent="0.35">
      <c r="A803" s="10"/>
    </row>
    <row r="804" spans="1:1" ht="14.25" customHeight="1" x14ac:dyDescent="0.35">
      <c r="A804" s="10"/>
    </row>
    <row r="805" spans="1:1" ht="14.25" customHeight="1" x14ac:dyDescent="0.35">
      <c r="A805" s="10"/>
    </row>
    <row r="806" spans="1:1" ht="14.25" customHeight="1" x14ac:dyDescent="0.35">
      <c r="A806" s="10"/>
    </row>
    <row r="807" spans="1:1" ht="14.25" customHeight="1" x14ac:dyDescent="0.35">
      <c r="A807" s="10"/>
    </row>
    <row r="808" spans="1:1" ht="14.25" customHeight="1" x14ac:dyDescent="0.35">
      <c r="A808" s="10"/>
    </row>
    <row r="809" spans="1:1" ht="14.25" customHeight="1" x14ac:dyDescent="0.35">
      <c r="A809" s="10"/>
    </row>
    <row r="810" spans="1:1" ht="14.25" customHeight="1" x14ac:dyDescent="0.35">
      <c r="A810" s="10"/>
    </row>
    <row r="811" spans="1:1" ht="14.25" customHeight="1" x14ac:dyDescent="0.35">
      <c r="A811" s="10"/>
    </row>
    <row r="812" spans="1:1" ht="14.25" customHeight="1" x14ac:dyDescent="0.35">
      <c r="A812" s="10"/>
    </row>
    <row r="813" spans="1:1" ht="14.25" customHeight="1" x14ac:dyDescent="0.35">
      <c r="A813" s="10"/>
    </row>
    <row r="814" spans="1:1" ht="14.25" customHeight="1" x14ac:dyDescent="0.35">
      <c r="A814" s="10"/>
    </row>
    <row r="815" spans="1:1" ht="14.25" customHeight="1" x14ac:dyDescent="0.35">
      <c r="A815" s="10"/>
    </row>
    <row r="816" spans="1:1" ht="14.25" customHeight="1" x14ac:dyDescent="0.35">
      <c r="A816" s="10"/>
    </row>
    <row r="817" spans="1:1" ht="14.25" customHeight="1" x14ac:dyDescent="0.35">
      <c r="A817" s="10"/>
    </row>
    <row r="818" spans="1:1" ht="14.25" customHeight="1" x14ac:dyDescent="0.35">
      <c r="A818" s="10"/>
    </row>
    <row r="819" spans="1:1" ht="14.25" customHeight="1" x14ac:dyDescent="0.35">
      <c r="A819" s="10"/>
    </row>
    <row r="820" spans="1:1" ht="14.25" customHeight="1" x14ac:dyDescent="0.35">
      <c r="A820" s="10"/>
    </row>
    <row r="821" spans="1:1" ht="14.25" customHeight="1" x14ac:dyDescent="0.35">
      <c r="A821" s="10"/>
    </row>
    <row r="822" spans="1:1" ht="14.25" customHeight="1" x14ac:dyDescent="0.35">
      <c r="A822" s="10"/>
    </row>
    <row r="823" spans="1:1" ht="14.25" customHeight="1" x14ac:dyDescent="0.35">
      <c r="A823" s="10"/>
    </row>
    <row r="824" spans="1:1" ht="14.25" customHeight="1" x14ac:dyDescent="0.35">
      <c r="A824" s="10"/>
    </row>
    <row r="825" spans="1:1" ht="14.25" customHeight="1" x14ac:dyDescent="0.35">
      <c r="A825" s="10"/>
    </row>
    <row r="826" spans="1:1" ht="14.25" customHeight="1" x14ac:dyDescent="0.35">
      <c r="A826" s="10"/>
    </row>
    <row r="827" spans="1:1" ht="14.25" customHeight="1" x14ac:dyDescent="0.35">
      <c r="A827" s="10"/>
    </row>
    <row r="828" spans="1:1" ht="14.25" customHeight="1" x14ac:dyDescent="0.35">
      <c r="A828" s="10"/>
    </row>
    <row r="829" spans="1:1" ht="14.25" customHeight="1" x14ac:dyDescent="0.35">
      <c r="A829" s="10"/>
    </row>
    <row r="830" spans="1:1" ht="14.25" customHeight="1" x14ac:dyDescent="0.35">
      <c r="A830" s="10"/>
    </row>
    <row r="831" spans="1:1" ht="14.25" customHeight="1" x14ac:dyDescent="0.35">
      <c r="A831" s="10"/>
    </row>
    <row r="832" spans="1:1" ht="14.25" customHeight="1" x14ac:dyDescent="0.35">
      <c r="A832" s="10"/>
    </row>
    <row r="833" spans="1:1" ht="14.25" customHeight="1" x14ac:dyDescent="0.35">
      <c r="A833" s="10"/>
    </row>
    <row r="834" spans="1:1" ht="14.25" customHeight="1" x14ac:dyDescent="0.35">
      <c r="A834" s="10"/>
    </row>
    <row r="835" spans="1:1" ht="14.25" customHeight="1" x14ac:dyDescent="0.35">
      <c r="A835" s="10"/>
    </row>
    <row r="836" spans="1:1" ht="14.25" customHeight="1" x14ac:dyDescent="0.35">
      <c r="A836" s="10"/>
    </row>
    <row r="837" spans="1:1" ht="14.25" customHeight="1" x14ac:dyDescent="0.35">
      <c r="A837" s="10"/>
    </row>
    <row r="838" spans="1:1" ht="14.25" customHeight="1" x14ac:dyDescent="0.35">
      <c r="A838" s="10"/>
    </row>
    <row r="839" spans="1:1" ht="14.25" customHeight="1" x14ac:dyDescent="0.35">
      <c r="A839" s="10"/>
    </row>
    <row r="840" spans="1:1" ht="14.25" customHeight="1" x14ac:dyDescent="0.35">
      <c r="A840" s="10"/>
    </row>
    <row r="841" spans="1:1" ht="14.25" customHeight="1" x14ac:dyDescent="0.35">
      <c r="A841" s="10"/>
    </row>
    <row r="842" spans="1:1" ht="14.25" customHeight="1" x14ac:dyDescent="0.35">
      <c r="A842" s="10"/>
    </row>
    <row r="843" spans="1:1" ht="14.25" customHeight="1" x14ac:dyDescent="0.35">
      <c r="A843" s="10"/>
    </row>
    <row r="844" spans="1:1" ht="14.25" customHeight="1" x14ac:dyDescent="0.35">
      <c r="A844" s="10"/>
    </row>
    <row r="845" spans="1:1" ht="14.25" customHeight="1" x14ac:dyDescent="0.35">
      <c r="A845" s="10"/>
    </row>
    <row r="846" spans="1:1" ht="14.25" customHeight="1" x14ac:dyDescent="0.35">
      <c r="A846" s="10"/>
    </row>
    <row r="847" spans="1:1" ht="14.25" customHeight="1" x14ac:dyDescent="0.35">
      <c r="A847" s="10"/>
    </row>
    <row r="848" spans="1:1" ht="14.25" customHeight="1" x14ac:dyDescent="0.35">
      <c r="A848" s="10"/>
    </row>
    <row r="849" spans="1:1" ht="14.25" customHeight="1" x14ac:dyDescent="0.35">
      <c r="A849" s="10"/>
    </row>
    <row r="850" spans="1:1" ht="14.25" customHeight="1" x14ac:dyDescent="0.35">
      <c r="A850" s="10"/>
    </row>
    <row r="851" spans="1:1" ht="14.25" customHeight="1" x14ac:dyDescent="0.35">
      <c r="A851" s="10"/>
    </row>
    <row r="852" spans="1:1" ht="14.25" customHeight="1" x14ac:dyDescent="0.35">
      <c r="A852" s="10"/>
    </row>
    <row r="853" spans="1:1" ht="14.25" customHeight="1" x14ac:dyDescent="0.35">
      <c r="A853" s="10"/>
    </row>
    <row r="854" spans="1:1" ht="14.25" customHeight="1" x14ac:dyDescent="0.35">
      <c r="A854" s="10"/>
    </row>
    <row r="855" spans="1:1" ht="14.25" customHeight="1" x14ac:dyDescent="0.35">
      <c r="A855" s="10"/>
    </row>
    <row r="856" spans="1:1" ht="14.25" customHeight="1" x14ac:dyDescent="0.35">
      <c r="A856" s="10"/>
    </row>
    <row r="857" spans="1:1" ht="14.25" customHeight="1" x14ac:dyDescent="0.35">
      <c r="A857" s="10"/>
    </row>
    <row r="858" spans="1:1" ht="14.25" customHeight="1" x14ac:dyDescent="0.35">
      <c r="A858" s="10"/>
    </row>
    <row r="859" spans="1:1" ht="14.25" customHeight="1" x14ac:dyDescent="0.35">
      <c r="A859" s="10"/>
    </row>
    <row r="860" spans="1:1" ht="14.25" customHeight="1" x14ac:dyDescent="0.35">
      <c r="A860" s="10"/>
    </row>
    <row r="861" spans="1:1" ht="14.25" customHeight="1" x14ac:dyDescent="0.35">
      <c r="A861" s="10"/>
    </row>
    <row r="862" spans="1:1" ht="14.25" customHeight="1" x14ac:dyDescent="0.35">
      <c r="A862" s="10"/>
    </row>
    <row r="863" spans="1:1" ht="14.25" customHeight="1" x14ac:dyDescent="0.35">
      <c r="A863" s="10"/>
    </row>
    <row r="864" spans="1:1" ht="14.25" customHeight="1" x14ac:dyDescent="0.35">
      <c r="A864" s="10"/>
    </row>
    <row r="865" spans="1:1" ht="14.25" customHeight="1" x14ac:dyDescent="0.35">
      <c r="A865" s="10"/>
    </row>
    <row r="866" spans="1:1" ht="14.25" customHeight="1" x14ac:dyDescent="0.35">
      <c r="A866" s="10"/>
    </row>
    <row r="867" spans="1:1" ht="14.25" customHeight="1" x14ac:dyDescent="0.35">
      <c r="A867" s="10"/>
    </row>
    <row r="868" spans="1:1" ht="14.25" customHeight="1" x14ac:dyDescent="0.35">
      <c r="A868" s="10"/>
    </row>
    <row r="869" spans="1:1" ht="14.25" customHeight="1" x14ac:dyDescent="0.35">
      <c r="A869" s="10"/>
    </row>
    <row r="870" spans="1:1" ht="14.25" customHeight="1" x14ac:dyDescent="0.35">
      <c r="A870" s="10"/>
    </row>
    <row r="871" spans="1:1" ht="14.25" customHeight="1" x14ac:dyDescent="0.35">
      <c r="A871" s="10"/>
    </row>
    <row r="872" spans="1:1" ht="14.25" customHeight="1" x14ac:dyDescent="0.35">
      <c r="A872" s="10"/>
    </row>
    <row r="873" spans="1:1" ht="14.25" customHeight="1" x14ac:dyDescent="0.35">
      <c r="A873" s="10"/>
    </row>
    <row r="874" spans="1:1" ht="14.25" customHeight="1" x14ac:dyDescent="0.35">
      <c r="A874" s="10"/>
    </row>
    <row r="875" spans="1:1" ht="14.25" customHeight="1" x14ac:dyDescent="0.35">
      <c r="A875" s="10"/>
    </row>
    <row r="876" spans="1:1" ht="14.25" customHeight="1" x14ac:dyDescent="0.35">
      <c r="A876" s="10"/>
    </row>
    <row r="877" spans="1:1" ht="14.25" customHeight="1" x14ac:dyDescent="0.35">
      <c r="A877" s="10"/>
    </row>
    <row r="878" spans="1:1" ht="14.25" customHeight="1" x14ac:dyDescent="0.35">
      <c r="A878" s="10"/>
    </row>
    <row r="879" spans="1:1" ht="14.25" customHeight="1" x14ac:dyDescent="0.35">
      <c r="A879" s="10"/>
    </row>
    <row r="880" spans="1:1" ht="14.25" customHeight="1" x14ac:dyDescent="0.35">
      <c r="A880" s="10"/>
    </row>
    <row r="881" spans="1:1" ht="14.25" customHeight="1" x14ac:dyDescent="0.35">
      <c r="A881" s="10"/>
    </row>
    <row r="882" spans="1:1" ht="14.25" customHeight="1" x14ac:dyDescent="0.35">
      <c r="A882" s="10"/>
    </row>
    <row r="883" spans="1:1" ht="14.25" customHeight="1" x14ac:dyDescent="0.35">
      <c r="A883" s="10"/>
    </row>
    <row r="884" spans="1:1" ht="14.25" customHeight="1" x14ac:dyDescent="0.35">
      <c r="A884" s="10"/>
    </row>
    <row r="885" spans="1:1" ht="14.25" customHeight="1" x14ac:dyDescent="0.35">
      <c r="A885" s="10"/>
    </row>
    <row r="886" spans="1:1" ht="14.25" customHeight="1" x14ac:dyDescent="0.35">
      <c r="A886" s="10"/>
    </row>
    <row r="887" spans="1:1" ht="14.25" customHeight="1" x14ac:dyDescent="0.35">
      <c r="A887" s="10"/>
    </row>
    <row r="888" spans="1:1" ht="14.25" customHeight="1" x14ac:dyDescent="0.35">
      <c r="A888" s="10"/>
    </row>
    <row r="889" spans="1:1" ht="14.25" customHeight="1" x14ac:dyDescent="0.35">
      <c r="A889" s="10"/>
    </row>
    <row r="890" spans="1:1" ht="14.25" customHeight="1" x14ac:dyDescent="0.35">
      <c r="A890" s="10"/>
    </row>
    <row r="891" spans="1:1" ht="14.25" customHeight="1" x14ac:dyDescent="0.35">
      <c r="A891" s="10"/>
    </row>
    <row r="892" spans="1:1" ht="14.25" customHeight="1" x14ac:dyDescent="0.35">
      <c r="A892" s="10"/>
    </row>
    <row r="893" spans="1:1" ht="14.25" customHeight="1" x14ac:dyDescent="0.35">
      <c r="A893" s="10"/>
    </row>
    <row r="894" spans="1:1" ht="14.25" customHeight="1" x14ac:dyDescent="0.35">
      <c r="A894" s="10"/>
    </row>
    <row r="895" spans="1:1" ht="14.25" customHeight="1" x14ac:dyDescent="0.35">
      <c r="A895" s="10"/>
    </row>
    <row r="896" spans="1:1" ht="14.25" customHeight="1" x14ac:dyDescent="0.35">
      <c r="A896" s="10"/>
    </row>
    <row r="897" spans="1:1" ht="14.25" customHeight="1" x14ac:dyDescent="0.35">
      <c r="A897" s="10"/>
    </row>
    <row r="898" spans="1:1" ht="14.25" customHeight="1" x14ac:dyDescent="0.35">
      <c r="A898" s="10"/>
    </row>
    <row r="899" spans="1:1" ht="14.25" customHeight="1" x14ac:dyDescent="0.35">
      <c r="A899" s="10"/>
    </row>
    <row r="900" spans="1:1" ht="14.25" customHeight="1" x14ac:dyDescent="0.35">
      <c r="A900" s="10"/>
    </row>
    <row r="901" spans="1:1" ht="14.25" customHeight="1" x14ac:dyDescent="0.35">
      <c r="A901" s="10"/>
    </row>
    <row r="902" spans="1:1" ht="14.25" customHeight="1" x14ac:dyDescent="0.35">
      <c r="A902" s="10"/>
    </row>
    <row r="903" spans="1:1" ht="14.25" customHeight="1" x14ac:dyDescent="0.35">
      <c r="A903" s="10"/>
    </row>
    <row r="904" spans="1:1" ht="14.25" customHeight="1" x14ac:dyDescent="0.35">
      <c r="A904" s="10"/>
    </row>
    <row r="905" spans="1:1" ht="14.25" customHeight="1" x14ac:dyDescent="0.35">
      <c r="A905" s="10"/>
    </row>
    <row r="906" spans="1:1" ht="14.25" customHeight="1" x14ac:dyDescent="0.35">
      <c r="A906" s="10"/>
    </row>
    <row r="907" spans="1:1" ht="14.25" customHeight="1" x14ac:dyDescent="0.35">
      <c r="A907" s="10"/>
    </row>
    <row r="908" spans="1:1" ht="14.25" customHeight="1" x14ac:dyDescent="0.35">
      <c r="A908" s="10"/>
    </row>
    <row r="909" spans="1:1" ht="14.25" customHeight="1" x14ac:dyDescent="0.35">
      <c r="A909" s="10"/>
    </row>
    <row r="910" spans="1:1" ht="14.25" customHeight="1" x14ac:dyDescent="0.35">
      <c r="A910" s="10"/>
    </row>
    <row r="911" spans="1:1" ht="14.25" customHeight="1" x14ac:dyDescent="0.35">
      <c r="A911" s="10"/>
    </row>
    <row r="912" spans="1:1" ht="14.25" customHeight="1" x14ac:dyDescent="0.35">
      <c r="A912" s="10"/>
    </row>
    <row r="913" spans="1:1" ht="14.25" customHeight="1" x14ac:dyDescent="0.35">
      <c r="A913" s="10"/>
    </row>
    <row r="914" spans="1:1" ht="14.25" customHeight="1" x14ac:dyDescent="0.35">
      <c r="A914" s="10"/>
    </row>
    <row r="915" spans="1:1" ht="14.25" customHeight="1" x14ac:dyDescent="0.35">
      <c r="A915" s="10"/>
    </row>
    <row r="916" spans="1:1" ht="14.25" customHeight="1" x14ac:dyDescent="0.35">
      <c r="A916" s="10"/>
    </row>
    <row r="917" spans="1:1" ht="14.25" customHeight="1" x14ac:dyDescent="0.35">
      <c r="A917" s="10"/>
    </row>
    <row r="918" spans="1:1" ht="14.25" customHeight="1" x14ac:dyDescent="0.35">
      <c r="A918" s="10"/>
    </row>
    <row r="919" spans="1:1" ht="14.25" customHeight="1" x14ac:dyDescent="0.35">
      <c r="A919" s="10"/>
    </row>
    <row r="920" spans="1:1" ht="14.25" customHeight="1" x14ac:dyDescent="0.35">
      <c r="A920" s="10"/>
    </row>
    <row r="921" spans="1:1" ht="14.25" customHeight="1" x14ac:dyDescent="0.35">
      <c r="A921" s="10"/>
    </row>
    <row r="922" spans="1:1" ht="14.25" customHeight="1" x14ac:dyDescent="0.35">
      <c r="A922" s="10"/>
    </row>
    <row r="923" spans="1:1" ht="14.25" customHeight="1" x14ac:dyDescent="0.35">
      <c r="A923" s="10"/>
    </row>
    <row r="924" spans="1:1" ht="14.25" customHeight="1" x14ac:dyDescent="0.35">
      <c r="A924" s="10"/>
    </row>
    <row r="925" spans="1:1" ht="14.25" customHeight="1" x14ac:dyDescent="0.35">
      <c r="A925" s="10"/>
    </row>
    <row r="926" spans="1:1" ht="14.25" customHeight="1" x14ac:dyDescent="0.35">
      <c r="A926" s="10"/>
    </row>
    <row r="927" spans="1:1" ht="14.25" customHeight="1" x14ac:dyDescent="0.35">
      <c r="A927" s="10"/>
    </row>
    <row r="928" spans="1:1" ht="14.25" customHeight="1" x14ac:dyDescent="0.35">
      <c r="A928" s="10"/>
    </row>
    <row r="929" spans="1:1" ht="14.25" customHeight="1" x14ac:dyDescent="0.35">
      <c r="A929" s="10"/>
    </row>
    <row r="930" spans="1:1" ht="14.25" customHeight="1" x14ac:dyDescent="0.35">
      <c r="A930" s="10"/>
    </row>
    <row r="931" spans="1:1" ht="14.25" customHeight="1" x14ac:dyDescent="0.35">
      <c r="A931" s="10"/>
    </row>
    <row r="932" spans="1:1" ht="14.25" customHeight="1" x14ac:dyDescent="0.35">
      <c r="A932" s="10"/>
    </row>
    <row r="933" spans="1:1" ht="14.25" customHeight="1" x14ac:dyDescent="0.35">
      <c r="A933" s="10"/>
    </row>
    <row r="934" spans="1:1" ht="14.25" customHeight="1" x14ac:dyDescent="0.35">
      <c r="A934" s="10"/>
    </row>
    <row r="935" spans="1:1" ht="14.25" customHeight="1" x14ac:dyDescent="0.35">
      <c r="A935" s="10"/>
    </row>
    <row r="936" spans="1:1" ht="14.25" customHeight="1" x14ac:dyDescent="0.35">
      <c r="A936" s="10"/>
    </row>
    <row r="937" spans="1:1" ht="14.25" customHeight="1" x14ac:dyDescent="0.35">
      <c r="A937" s="10"/>
    </row>
    <row r="938" spans="1:1" ht="14.25" customHeight="1" x14ac:dyDescent="0.35">
      <c r="A938" s="10"/>
    </row>
    <row r="939" spans="1:1" ht="14.25" customHeight="1" x14ac:dyDescent="0.35">
      <c r="A939" s="10"/>
    </row>
    <row r="940" spans="1:1" ht="14.25" customHeight="1" x14ac:dyDescent="0.35">
      <c r="A940" s="10"/>
    </row>
    <row r="941" spans="1:1" ht="14.25" customHeight="1" x14ac:dyDescent="0.35">
      <c r="A941" s="10"/>
    </row>
    <row r="942" spans="1:1" ht="14.25" customHeight="1" x14ac:dyDescent="0.35">
      <c r="A942" s="10"/>
    </row>
    <row r="943" spans="1:1" ht="14.25" customHeight="1" x14ac:dyDescent="0.35">
      <c r="A943" s="10"/>
    </row>
    <row r="944" spans="1:1" ht="14.25" customHeight="1" x14ac:dyDescent="0.35">
      <c r="A944" s="10"/>
    </row>
    <row r="945" spans="1:1" ht="14.25" customHeight="1" x14ac:dyDescent="0.35">
      <c r="A945" s="10"/>
    </row>
    <row r="946" spans="1:1" ht="14.25" customHeight="1" x14ac:dyDescent="0.35">
      <c r="A946" s="10"/>
    </row>
    <row r="947" spans="1:1" ht="14.25" customHeight="1" x14ac:dyDescent="0.35">
      <c r="A947" s="10"/>
    </row>
    <row r="948" spans="1:1" ht="14.25" customHeight="1" x14ac:dyDescent="0.35">
      <c r="A948" s="10"/>
    </row>
    <row r="949" spans="1:1" ht="14.25" customHeight="1" x14ac:dyDescent="0.35">
      <c r="A949" s="10"/>
    </row>
    <row r="950" spans="1:1" ht="14.25" customHeight="1" x14ac:dyDescent="0.35">
      <c r="A950" s="10"/>
    </row>
    <row r="951" spans="1:1" ht="14.25" customHeight="1" x14ac:dyDescent="0.35">
      <c r="A951" s="10"/>
    </row>
    <row r="952" spans="1:1" ht="14.25" customHeight="1" x14ac:dyDescent="0.35">
      <c r="A952" s="10"/>
    </row>
    <row r="953" spans="1:1" ht="14.25" customHeight="1" x14ac:dyDescent="0.35">
      <c r="A953" s="10"/>
    </row>
    <row r="954" spans="1:1" ht="14.25" customHeight="1" x14ac:dyDescent="0.35">
      <c r="A954" s="10"/>
    </row>
    <row r="955" spans="1:1" ht="14.25" customHeight="1" x14ac:dyDescent="0.35">
      <c r="A955" s="10"/>
    </row>
    <row r="956" spans="1:1" ht="14.25" customHeight="1" x14ac:dyDescent="0.35">
      <c r="A956" s="10"/>
    </row>
    <row r="957" spans="1:1" ht="14.25" customHeight="1" x14ac:dyDescent="0.35">
      <c r="A957" s="10"/>
    </row>
    <row r="958" spans="1:1" ht="14.25" customHeight="1" x14ac:dyDescent="0.35">
      <c r="A958" s="10"/>
    </row>
    <row r="959" spans="1:1" ht="14.25" customHeight="1" x14ac:dyDescent="0.35">
      <c r="A959" s="10"/>
    </row>
    <row r="960" spans="1:1" ht="14.25" customHeight="1" x14ac:dyDescent="0.35">
      <c r="A960" s="10"/>
    </row>
    <row r="961" spans="1:1" ht="14.25" customHeight="1" x14ac:dyDescent="0.35">
      <c r="A961" s="10"/>
    </row>
    <row r="962" spans="1:1" ht="14.25" customHeight="1" x14ac:dyDescent="0.35">
      <c r="A962" s="10"/>
    </row>
    <row r="963" spans="1:1" ht="14.25" customHeight="1" x14ac:dyDescent="0.35">
      <c r="A963" s="10"/>
    </row>
    <row r="964" spans="1:1" ht="14.25" customHeight="1" x14ac:dyDescent="0.35">
      <c r="A964" s="10"/>
    </row>
    <row r="965" spans="1:1" ht="14.25" customHeight="1" x14ac:dyDescent="0.35">
      <c r="A965" s="10"/>
    </row>
    <row r="966" spans="1:1" ht="14.25" customHeight="1" x14ac:dyDescent="0.35">
      <c r="A966" s="10"/>
    </row>
    <row r="967" spans="1:1" ht="14.25" customHeight="1" x14ac:dyDescent="0.35">
      <c r="A967" s="10"/>
    </row>
    <row r="968" spans="1:1" ht="14.25" customHeight="1" x14ac:dyDescent="0.35">
      <c r="A968" s="10"/>
    </row>
    <row r="969" spans="1:1" ht="14.25" customHeight="1" x14ac:dyDescent="0.35">
      <c r="A969" s="10"/>
    </row>
    <row r="970" spans="1:1" ht="14.25" customHeight="1" x14ac:dyDescent="0.35">
      <c r="A970" s="10"/>
    </row>
    <row r="971" spans="1:1" ht="14.25" customHeight="1" x14ac:dyDescent="0.35">
      <c r="A971" s="10"/>
    </row>
    <row r="972" spans="1:1" ht="14.25" customHeight="1" x14ac:dyDescent="0.35">
      <c r="A972" s="10"/>
    </row>
  </sheetData>
  <mergeCells count="20">
    <mergeCell ref="A164:N164"/>
    <mergeCell ref="A175:N175"/>
    <mergeCell ref="A187:N187"/>
    <mergeCell ref="A114:N114"/>
    <mergeCell ref="A5:D5"/>
    <mergeCell ref="A7:N7"/>
    <mergeCell ref="A14:N14"/>
    <mergeCell ref="A20:N20"/>
    <mergeCell ref="A26:N26"/>
    <mergeCell ref="A32:N32"/>
    <mergeCell ref="A49:N49"/>
    <mergeCell ref="A65:N65"/>
    <mergeCell ref="A78:N78"/>
    <mergeCell ref="A95:N95"/>
    <mergeCell ref="A111:N111"/>
    <mergeCell ref="A1:B1"/>
    <mergeCell ref="A2:B2"/>
    <mergeCell ref="A3:B3"/>
    <mergeCell ref="A136:N136"/>
    <mergeCell ref="A149:N149"/>
  </mergeCells>
  <pageMargins left="0.25" right="0.25" top="0.5" bottom="0.5" header="0" footer="0"/>
  <pageSetup scale="56" fitToHeight="0" orientation="landscape" verticalDpi="597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6B1CAD135AEC4C8BB51163BA28561D" ma:contentTypeVersion="12" ma:contentTypeDescription="Create a new document." ma:contentTypeScope="" ma:versionID="bd74ca4132ee626d3efaeb4d551e71bd">
  <xsd:schema xmlns:xsd="http://www.w3.org/2001/XMLSchema" xmlns:xs="http://www.w3.org/2001/XMLSchema" xmlns:p="http://schemas.microsoft.com/office/2006/metadata/properties" xmlns:ns2="3f033420-c244-4108-9a2a-783e4f5a7143" xmlns:ns3="d5165171-8541-4388-a482-2358e19cc8a7" targetNamespace="http://schemas.microsoft.com/office/2006/metadata/properties" ma:root="true" ma:fieldsID="f24c45b922a5843e1b9316f5a52348fc" ns2:_="" ns3:_="">
    <xsd:import namespace="3f033420-c244-4108-9a2a-783e4f5a7143"/>
    <xsd:import namespace="d5165171-8541-4388-a482-2358e19cc8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3420-c244-4108-9a2a-783e4f5a71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165171-8541-4388-a482-2358e19cc8a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FDF59E-D601-444E-A5E8-751DEFA9679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3f033420-c244-4108-9a2a-783e4f5a7143"/>
    <ds:schemaRef ds:uri="http://purl.org/dc/elements/1.1/"/>
    <ds:schemaRef ds:uri="http://schemas.microsoft.com/office/2006/metadata/properties"/>
    <ds:schemaRef ds:uri="d5165171-8541-4388-a482-2358e19cc8a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7A95806-027E-4CB8-96CD-F07F14546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3420-c244-4108-9a2a-783e4f5a7143"/>
    <ds:schemaRef ds:uri="d5165171-8541-4388-a482-2358e19cc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D01ED3-31CB-4041-B4C6-56E48A6582E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Grocery J_8 Gov Base Year</vt:lpstr>
      <vt:lpstr>Grocery J_8 Gov Option Year 1</vt:lpstr>
      <vt:lpstr>Grocery J_8 Gov Option Year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Jaber, Robert (DCPS)</dc:creator>
  <cp:lastModifiedBy>Helps</cp:lastModifiedBy>
  <cp:lastPrinted>2020-01-17T19:46:47Z</cp:lastPrinted>
  <dcterms:created xsi:type="dcterms:W3CDTF">2018-09-02T14:49:29Z</dcterms:created>
  <dcterms:modified xsi:type="dcterms:W3CDTF">2020-01-17T19:47:46Z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0x0101004F6B1CAD135AEC4C8BB51163BA28561D</vt:lpwstr>
  </property>
</Properties>
</file>